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850" windowHeight="7005" activeTab="0"/>
  </bookViews>
  <sheets>
    <sheet name="FCOLI 2024" sheetId="1" r:id="rId1"/>
  </sheets>
  <definedNames>
    <definedName name="_xlnm.Print_Area" localSheetId="0">'FCOLI 2024'!$A$1:$H$167</definedName>
    <definedName name="_xlnm.Print_Titles" localSheetId="0">'FCOLI 2024'!$1:$5</definedName>
    <definedName name="Print_Titles_MI" localSheetId="0">'FCOLI 2024'!$1:$5</definedName>
  </definedNames>
  <calcPr fullCalcOnLoad="1"/>
</workbook>
</file>

<file path=xl/sharedStrings.xml><?xml version="1.0" encoding="utf-8"?>
<sst xmlns="http://schemas.openxmlformats.org/spreadsheetml/2006/main" count="389" uniqueCount="23">
  <si>
    <t>MILEPOINT</t>
  </si>
  <si>
    <t>STATION</t>
  </si>
  <si>
    <t>1.4M</t>
  </si>
  <si>
    <t>E. COLI. #/100mL</t>
  </si>
  <si>
    <t>Pittsburgh</t>
  </si>
  <si>
    <t>Wheeling</t>
  </si>
  <si>
    <t>Huntington</t>
  </si>
  <si>
    <t>Cincinnati</t>
  </si>
  <si>
    <t>Louisville</t>
  </si>
  <si>
    <t>Evansville</t>
  </si>
  <si>
    <t>Date</t>
  </si>
  <si>
    <t>t</t>
  </si>
  <si>
    <t xml:space="preserve"> </t>
  </si>
  <si>
    <t>FECAL COLIFORM #/100mL</t>
  </si>
  <si>
    <t>470L</t>
  </si>
  <si>
    <t>470R</t>
  </si>
  <si>
    <t>477.5L</t>
  </si>
  <si>
    <t>477.5M</t>
  </si>
  <si>
    <t>477.5R</t>
  </si>
  <si>
    <t xml:space="preserve">  2024 OHIO RIVER BACTERIA SAMPLING  </t>
  </si>
  <si>
    <t>NS</t>
  </si>
  <si>
    <t>Geometric  Mean</t>
  </si>
  <si>
    <t>NA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</si>
</sst>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mm/dd/yy"/>
    <numFmt numFmtId="167" formatCode="d\-mmm\-yyyy"/>
    <numFmt numFmtId="168" formatCode="mmm\-yyyy"/>
    <numFmt numFmtId="169" formatCode="mmmm\ d\,\ yyyy"/>
    <numFmt numFmtId="170" formatCode="[$-409]dddd\,\ mmmm\ dd\,\ yyyy"/>
    <numFmt numFmtId="171" formatCode="[$-409]d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[$-409]h:mm:ss\ AM/PM"/>
    <numFmt numFmtId="178" formatCode="00000"/>
    <numFmt numFmtId="179" formatCode="&quot;$&quot;#,##0"/>
    <numFmt numFmtId="180" formatCode="[$-409]d\-mmm\-yy;@"/>
    <numFmt numFmtId="181" formatCode="mm/dd/yy;@"/>
  </numFmts>
  <fonts count="47">
    <font>
      <sz val="10"/>
      <name val="Arial"/>
      <family val="0"/>
    </font>
    <font>
      <sz val="12"/>
      <name val="Arial M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4"/>
      <name val="Arial MT"/>
      <family val="0"/>
    </font>
    <font>
      <b/>
      <sz val="2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7">
      <alignment/>
      <protection/>
    </xf>
    <xf numFmtId="3" fontId="1" fillId="0" borderId="0" xfId="57" applyNumberFormat="1">
      <alignment/>
      <protection/>
    </xf>
    <xf numFmtId="3" fontId="5" fillId="0" borderId="0" xfId="57" applyNumberFormat="1" applyFont="1" applyBorder="1" applyAlignment="1" applyProtection="1">
      <alignment horizontal="right"/>
      <protection/>
    </xf>
    <xf numFmtId="0" fontId="1" fillId="0" borderId="0" xfId="57" applyAlignment="1">
      <alignment horizontal="center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/>
    </xf>
    <xf numFmtId="3" fontId="5" fillId="0" borderId="0" xfId="57" applyNumberFormat="1" applyFont="1" applyBorder="1" applyAlignment="1">
      <alignment horizontal="right"/>
      <protection/>
    </xf>
    <xf numFmtId="0" fontId="45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64" fontId="7" fillId="0" borderId="0" xfId="57" applyNumberFormat="1" applyFont="1" applyBorder="1" applyAlignment="1" applyProtection="1">
      <alignment horizontal="center"/>
      <protection/>
    </xf>
    <xf numFmtId="3" fontId="7" fillId="0" borderId="0" xfId="57" applyNumberFormat="1" applyFont="1" applyBorder="1" applyAlignment="1" applyProtection="1">
      <alignment horizontal="right"/>
      <protection/>
    </xf>
    <xf numFmtId="3" fontId="7" fillId="0" borderId="10" xfId="57" applyNumberFormat="1" applyFont="1" applyBorder="1" applyAlignment="1">
      <alignment horizontal="right"/>
      <protection/>
    </xf>
    <xf numFmtId="14" fontId="4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164" fontId="6" fillId="0" borderId="12" xfId="57" applyNumberFormat="1" applyFont="1" applyBorder="1" applyAlignment="1" applyProtection="1">
      <alignment horizontal="center"/>
      <protection/>
    </xf>
    <xf numFmtId="3" fontId="6" fillId="0" borderId="13" xfId="57" applyNumberFormat="1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1" fillId="0" borderId="0" xfId="0" applyFont="1" applyAlignment="1">
      <alignment vertical="center"/>
    </xf>
    <xf numFmtId="0" fontId="7" fillId="0" borderId="15" xfId="57" applyFont="1" applyBorder="1" applyAlignment="1">
      <alignment horizontal="center"/>
      <protection/>
    </xf>
    <xf numFmtId="3" fontId="7" fillId="0" borderId="16" xfId="57" applyNumberFormat="1" applyFont="1" applyBorder="1" applyAlignment="1">
      <alignment horizontal="right"/>
      <protection/>
    </xf>
    <xf numFmtId="3" fontId="7" fillId="0" borderId="10" xfId="57" applyNumberFormat="1" applyFont="1" applyBorder="1" applyAlignment="1" applyProtection="1">
      <alignment horizontal="right"/>
      <protection/>
    </xf>
    <xf numFmtId="0" fontId="8" fillId="0" borderId="0" xfId="57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right"/>
      <protection/>
    </xf>
    <xf numFmtId="0" fontId="46" fillId="0" borderId="0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46" fillId="0" borderId="18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46" fillId="0" borderId="20" xfId="57" applyFont="1" applyBorder="1" applyAlignment="1">
      <alignment horizontal="center"/>
      <protection/>
    </xf>
    <xf numFmtId="14" fontId="7" fillId="0" borderId="0" xfId="57" applyNumberFormat="1" applyFont="1" applyBorder="1" applyAlignment="1" applyProtection="1">
      <alignment horizontal="center"/>
      <protection/>
    </xf>
    <xf numFmtId="14" fontId="7" fillId="0" borderId="15" xfId="57" applyNumberFormat="1" applyFont="1" applyBorder="1" applyAlignment="1" applyProtection="1">
      <alignment horizontal="center"/>
      <protection/>
    </xf>
    <xf numFmtId="14" fontId="1" fillId="0" borderId="0" xfId="57" applyNumberFormat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1" fillId="0" borderId="0" xfId="57" applyNumberFormat="1" applyAlignment="1">
      <alignment horizontal="center"/>
      <protection/>
    </xf>
    <xf numFmtId="0" fontId="7" fillId="0" borderId="21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14" fontId="7" fillId="0" borderId="22" xfId="57" applyNumberFormat="1" applyFont="1" applyBorder="1" applyAlignment="1" applyProtection="1">
      <alignment horizontal="center"/>
      <protection/>
    </xf>
    <xf numFmtId="3" fontId="7" fillId="0" borderId="23" xfId="57" applyNumberFormat="1" applyFont="1" applyBorder="1" applyAlignment="1">
      <alignment horizontal="right"/>
      <protection/>
    </xf>
    <xf numFmtId="14" fontId="9" fillId="0" borderId="0" xfId="57" applyNumberFormat="1" applyFont="1" applyBorder="1" applyAlignment="1">
      <alignment horizontal="center" vertical="center"/>
      <protection/>
    </xf>
    <xf numFmtId="0" fontId="9" fillId="0" borderId="0" xfId="57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6" fillId="0" borderId="12" xfId="57" applyNumberFormat="1" applyFont="1" applyBorder="1" applyAlignment="1" applyProtection="1">
      <alignment horizontal="right"/>
      <protection/>
    </xf>
    <xf numFmtId="0" fontId="7" fillId="0" borderId="15" xfId="57" applyNumberFormat="1" applyFont="1" applyBorder="1" applyAlignment="1" applyProtection="1">
      <alignment horizontal="center"/>
      <protection/>
    </xf>
    <xf numFmtId="0" fontId="7" fillId="0" borderId="0" xfId="57" applyNumberFormat="1" applyFont="1" applyBorder="1" applyAlignment="1" applyProtection="1">
      <alignment horizontal="center"/>
      <protection/>
    </xf>
    <xf numFmtId="0" fontId="7" fillId="0" borderId="22" xfId="57" applyNumberFormat="1" applyFont="1" applyBorder="1" applyAlignment="1" applyProtection="1">
      <alignment horizontal="center"/>
      <protection/>
    </xf>
    <xf numFmtId="0" fontId="1" fillId="0" borderId="0" xfId="57" applyNumberFormat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1" fillId="0" borderId="0" xfId="57" applyNumberFormat="1" applyAlignment="1">
      <alignment horizontal="center"/>
      <protection/>
    </xf>
    <xf numFmtId="0" fontId="7" fillId="0" borderId="0" xfId="57" applyNumberFormat="1" applyFont="1" applyBorder="1" applyAlignment="1" applyProtection="1">
      <alignment horizontal="right"/>
      <protection/>
    </xf>
    <xf numFmtId="0" fontId="46" fillId="0" borderId="24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14" fontId="7" fillId="0" borderId="26" xfId="57" applyNumberFormat="1" applyFont="1" applyBorder="1" applyAlignment="1" applyProtection="1">
      <alignment horizontal="center"/>
      <protection/>
    </xf>
    <xf numFmtId="0" fontId="7" fillId="0" borderId="26" xfId="57" applyNumberFormat="1" applyFont="1" applyBorder="1" applyAlignment="1" applyProtection="1">
      <alignment horizontal="center"/>
      <protection/>
    </xf>
    <xf numFmtId="3" fontId="7" fillId="0" borderId="27" xfId="57" applyNumberFormat="1" applyFont="1" applyBorder="1" applyAlignment="1">
      <alignment horizontal="right"/>
      <protection/>
    </xf>
    <xf numFmtId="0" fontId="46" fillId="0" borderId="28" xfId="57" applyFont="1" applyBorder="1" applyAlignment="1">
      <alignment horizontal="center"/>
      <protection/>
    </xf>
    <xf numFmtId="0" fontId="7" fillId="0" borderId="29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14" fontId="7" fillId="0" borderId="30" xfId="57" applyNumberFormat="1" applyFont="1" applyBorder="1" applyAlignment="1" applyProtection="1">
      <alignment horizontal="center"/>
      <protection/>
    </xf>
    <xf numFmtId="0" fontId="7" fillId="0" borderId="30" xfId="57" applyNumberFormat="1" applyFont="1" applyBorder="1" applyAlignment="1" applyProtection="1">
      <alignment horizontal="center"/>
      <protection/>
    </xf>
    <xf numFmtId="3" fontId="7" fillId="0" borderId="31" xfId="57" applyNumberFormat="1" applyFont="1" applyBorder="1" applyAlignment="1">
      <alignment horizontal="right"/>
      <protection/>
    </xf>
    <xf numFmtId="0" fontId="46" fillId="0" borderId="32" xfId="57" applyFont="1" applyBorder="1" applyAlignment="1">
      <alignment horizontal="center"/>
      <protection/>
    </xf>
    <xf numFmtId="0" fontId="7" fillId="0" borderId="30" xfId="57" applyNumberFormat="1" applyFont="1" applyBorder="1" applyAlignment="1" applyProtection="1">
      <alignment horizontal="right"/>
      <protection/>
    </xf>
    <xf numFmtId="0" fontId="46" fillId="0" borderId="33" xfId="57" applyFont="1" applyBorder="1" applyAlignment="1">
      <alignment horizontal="center"/>
      <protection/>
    </xf>
    <xf numFmtId="0" fontId="46" fillId="0" borderId="34" xfId="57" applyFont="1" applyBorder="1" applyAlignment="1">
      <alignment horizontal="center"/>
      <protection/>
    </xf>
    <xf numFmtId="3" fontId="7" fillId="0" borderId="31" xfId="57" applyNumberFormat="1" applyFont="1" applyBorder="1" applyAlignment="1" applyProtection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9" fillId="0" borderId="0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COLI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98"/>
  <sheetViews>
    <sheetView tabSelected="1" zoomScale="75" zoomScaleNormal="75" zoomScalePageLayoutView="0" workbookViewId="0" topLeftCell="A1">
      <selection activeCell="G282" sqref="G282"/>
    </sheetView>
  </sheetViews>
  <sheetFormatPr defaultColWidth="12.57421875" defaultRowHeight="18" customHeight="1"/>
  <cols>
    <col min="1" max="1" width="14.28125" style="4" customWidth="1"/>
    <col min="2" max="2" width="18.8515625" style="1" customWidth="1"/>
    <col min="3" max="3" width="11.57421875" style="4" bestFit="1" customWidth="1"/>
    <col min="4" max="4" width="32.140625" style="49" bestFit="1" customWidth="1"/>
    <col min="5" max="5" width="24.7109375" style="4" bestFit="1" customWidth="1"/>
    <col min="6" max="6" width="11.7109375" style="2" customWidth="1"/>
    <col min="7" max="7" width="19.28125" style="2" bestFit="1" customWidth="1"/>
    <col min="8" max="8" width="12.57421875" style="4" customWidth="1"/>
    <col min="9" max="9" width="12.421875" style="1" customWidth="1"/>
    <col min="10" max="16384" width="12.57421875" style="1" customWidth="1"/>
  </cols>
  <sheetData>
    <row r="1" spans="1:8" ht="36" customHeight="1">
      <c r="A1" s="68" t="s">
        <v>19</v>
      </c>
      <c r="B1" s="69"/>
      <c r="C1" s="69"/>
      <c r="D1" s="69"/>
      <c r="E1" s="69"/>
      <c r="F1" s="69"/>
      <c r="G1" s="24"/>
      <c r="H1" s="24"/>
    </row>
    <row r="2" spans="1:10" ht="21" customHeight="1">
      <c r="A2" s="70">
        <v>45471</v>
      </c>
      <c r="B2" s="69"/>
      <c r="C2" s="69"/>
      <c r="D2" s="69"/>
      <c r="E2" s="69"/>
      <c r="F2" s="69"/>
      <c r="G2" s="24"/>
      <c r="H2" s="24"/>
      <c r="J2" s="1" t="s">
        <v>11</v>
      </c>
    </row>
    <row r="3" spans="1:8" ht="21" customHeight="1">
      <c r="A3" s="24"/>
      <c r="B3" s="24"/>
      <c r="C3" s="40" t="s">
        <v>12</v>
      </c>
      <c r="D3" s="41"/>
      <c r="E3" s="40"/>
      <c r="F3" s="40"/>
      <c r="G3" s="24"/>
      <c r="H3" s="24"/>
    </row>
    <row r="4" spans="1:8" ht="15.75" customHeight="1" thickBot="1">
      <c r="A4" s="13"/>
      <c r="B4" s="14"/>
      <c r="C4" s="14"/>
      <c r="D4" s="42"/>
      <c r="E4" s="14"/>
      <c r="F4" s="14"/>
      <c r="G4" s="1"/>
      <c r="H4" s="1"/>
    </row>
    <row r="5" spans="1:8" ht="21" customHeight="1" thickBot="1" thickTop="1">
      <c r="A5" s="15" t="s">
        <v>0</v>
      </c>
      <c r="B5" s="16" t="s">
        <v>1</v>
      </c>
      <c r="C5" s="17" t="s">
        <v>10</v>
      </c>
      <c r="D5" s="43" t="s">
        <v>13</v>
      </c>
      <c r="E5" s="18" t="s">
        <v>3</v>
      </c>
      <c r="F5" s="19"/>
      <c r="G5" s="1"/>
      <c r="H5" s="1"/>
    </row>
    <row r="6" spans="1:8" ht="15" customHeight="1">
      <c r="A6" s="27" t="s">
        <v>2</v>
      </c>
      <c r="B6" s="21" t="s">
        <v>4</v>
      </c>
      <c r="C6" s="32">
        <v>45384</v>
      </c>
      <c r="D6" s="44"/>
      <c r="E6" s="22" t="s">
        <v>20</v>
      </c>
      <c r="F6" s="51" t="str">
        <f>IF(OR(E6&gt;240),"EXCEEDS"," ")</f>
        <v> </v>
      </c>
      <c r="G6" s="1"/>
      <c r="H6" s="1"/>
    </row>
    <row r="7" spans="1:8" ht="15" customHeight="1">
      <c r="A7" s="29" t="s">
        <v>2</v>
      </c>
      <c r="B7" s="9" t="s">
        <v>4</v>
      </c>
      <c r="C7" s="31">
        <v>45391</v>
      </c>
      <c r="D7" s="45"/>
      <c r="E7" s="12" t="s">
        <v>20</v>
      </c>
      <c r="F7" s="28" t="str">
        <f>IF(OR(E7&gt;240),"EXCEEDS"," ")</f>
        <v> </v>
      </c>
      <c r="G7" s="1"/>
      <c r="H7" s="1"/>
    </row>
    <row r="8" spans="1:8" ht="15" customHeight="1">
      <c r="A8" s="29" t="s">
        <v>2</v>
      </c>
      <c r="B8" s="9" t="s">
        <v>4</v>
      </c>
      <c r="C8" s="31">
        <v>45398</v>
      </c>
      <c r="D8" s="45"/>
      <c r="E8" s="12" t="s">
        <v>20</v>
      </c>
      <c r="F8" s="28" t="str">
        <f>IF(OR(E8&gt;240),"EXCEEDS"," ")</f>
        <v> </v>
      </c>
      <c r="G8" s="1"/>
      <c r="H8" s="1"/>
    </row>
    <row r="9" spans="1:8" ht="15" customHeight="1">
      <c r="A9" s="29" t="s">
        <v>2</v>
      </c>
      <c r="B9" s="9" t="s">
        <v>4</v>
      </c>
      <c r="C9" s="31">
        <v>45405</v>
      </c>
      <c r="D9" s="45"/>
      <c r="E9" s="12" t="s">
        <v>20</v>
      </c>
      <c r="F9" s="28" t="str">
        <f>IF(OR(E9&gt;240),"EXCEEDS"," ")</f>
        <v> </v>
      </c>
      <c r="G9" s="1"/>
      <c r="H9" s="1"/>
    </row>
    <row r="10" spans="1:8" ht="15" customHeight="1">
      <c r="A10" s="29" t="s">
        <v>2</v>
      </c>
      <c r="B10" s="9" t="s">
        <v>4</v>
      </c>
      <c r="C10" s="31">
        <v>45412</v>
      </c>
      <c r="D10" s="45"/>
      <c r="E10" s="12">
        <v>19</v>
      </c>
      <c r="F10" s="28" t="str">
        <f>IF(OR(E10&gt;240),"EXCEEDS"," ")</f>
        <v> </v>
      </c>
      <c r="G10" s="1"/>
      <c r="H10" s="1"/>
    </row>
    <row r="11" spans="1:8" ht="15" customHeight="1">
      <c r="A11" s="29"/>
      <c r="B11" s="9"/>
      <c r="C11" s="31"/>
      <c r="D11" s="45"/>
      <c r="E11" s="12"/>
      <c r="F11" s="28"/>
      <c r="G11" s="1"/>
      <c r="H11" s="1"/>
    </row>
    <row r="12" spans="1:8" ht="15" customHeight="1">
      <c r="A12" s="29" t="s">
        <v>2</v>
      </c>
      <c r="B12" s="9" t="s">
        <v>4</v>
      </c>
      <c r="C12" s="31">
        <v>45419</v>
      </c>
      <c r="D12" s="45"/>
      <c r="E12" s="12">
        <v>84</v>
      </c>
      <c r="F12" s="28" t="str">
        <f>IF(OR(E12&gt;240),"EXCEEDS"," ")</f>
        <v> </v>
      </c>
      <c r="G12" s="1"/>
      <c r="H12" s="1"/>
    </row>
    <row r="13" spans="1:8" ht="15" customHeight="1">
      <c r="A13" s="29" t="s">
        <v>2</v>
      </c>
      <c r="B13" s="9" t="s">
        <v>4</v>
      </c>
      <c r="C13" s="31">
        <v>45428</v>
      </c>
      <c r="D13" s="45"/>
      <c r="E13" s="12">
        <v>53</v>
      </c>
      <c r="F13" s="28" t="str">
        <f>IF(OR(E13&gt;240),"EXCEEDS"," ")</f>
        <v> </v>
      </c>
      <c r="G13" s="1"/>
      <c r="H13" s="1"/>
    </row>
    <row r="14" spans="1:8" ht="15" customHeight="1">
      <c r="A14" s="29" t="s">
        <v>2</v>
      </c>
      <c r="B14" s="9" t="s">
        <v>4</v>
      </c>
      <c r="C14" s="31">
        <v>45434</v>
      </c>
      <c r="D14" s="45"/>
      <c r="E14" s="12">
        <v>206</v>
      </c>
      <c r="F14" s="28" t="str">
        <f>IF(OR(E14&gt;240),"EXCEEDS"," ")</f>
        <v> </v>
      </c>
      <c r="G14" s="1"/>
      <c r="H14" s="1"/>
    </row>
    <row r="15" spans="1:8" ht="15" customHeight="1">
      <c r="A15" s="29" t="s">
        <v>2</v>
      </c>
      <c r="B15" s="9" t="s">
        <v>4</v>
      </c>
      <c r="C15" s="31">
        <v>45435</v>
      </c>
      <c r="D15" s="45"/>
      <c r="E15" s="12">
        <v>69</v>
      </c>
      <c r="F15" s="28" t="str">
        <f>IF(OR(E15&gt;240),"EXCEEDS"," ")</f>
        <v> </v>
      </c>
      <c r="G15" s="1"/>
      <c r="H15" s="1"/>
    </row>
    <row r="16" spans="1:8" ht="15" customHeight="1">
      <c r="A16" s="29" t="s">
        <v>2</v>
      </c>
      <c r="B16" s="9" t="s">
        <v>4</v>
      </c>
      <c r="C16" s="31">
        <v>45440</v>
      </c>
      <c r="D16" s="45"/>
      <c r="E16" s="12">
        <v>228</v>
      </c>
      <c r="F16" s="28" t="str">
        <f>IF(OR(E16&gt;240),"EXCEEDS"," ")</f>
        <v> </v>
      </c>
      <c r="G16" s="1"/>
      <c r="H16" s="1"/>
    </row>
    <row r="17" spans="1:8" ht="15" customHeight="1">
      <c r="A17" s="29"/>
      <c r="B17" s="9"/>
      <c r="C17" s="31"/>
      <c r="D17" s="45" t="s">
        <v>21</v>
      </c>
      <c r="E17" s="12">
        <f>GEOMEAN(E12:E16)</f>
        <v>107.60718310138743</v>
      </c>
      <c r="F17" s="28" t="str">
        <f>IF(OR(E17&gt;130),"EXCEEDS"," ")</f>
        <v> </v>
      </c>
      <c r="G17" s="1"/>
      <c r="H17" s="1"/>
    </row>
    <row r="18" spans="1:8" ht="15" customHeight="1">
      <c r="A18" s="29"/>
      <c r="B18" s="9"/>
      <c r="C18" s="31"/>
      <c r="D18" s="45"/>
      <c r="E18" s="12"/>
      <c r="F18" s="28"/>
      <c r="G18" s="1"/>
      <c r="H18" s="1"/>
    </row>
    <row r="19" spans="1:8" ht="15" customHeight="1">
      <c r="A19" s="29" t="s">
        <v>2</v>
      </c>
      <c r="B19" s="9" t="s">
        <v>4</v>
      </c>
      <c r="C19" s="31">
        <v>45447</v>
      </c>
      <c r="D19" s="45"/>
      <c r="E19" s="12">
        <v>26</v>
      </c>
      <c r="F19" s="28" t="str">
        <f>IF(OR(E19&gt;240),"EXCEEDS"," ")</f>
        <v> </v>
      </c>
      <c r="G19" s="1"/>
      <c r="H19" s="1"/>
    </row>
    <row r="20" spans="1:8" ht="15" customHeight="1">
      <c r="A20" s="29" t="s">
        <v>2</v>
      </c>
      <c r="B20" s="9" t="s">
        <v>4</v>
      </c>
      <c r="C20" s="31">
        <v>45454</v>
      </c>
      <c r="D20" s="45"/>
      <c r="E20" s="12">
        <v>29</v>
      </c>
      <c r="F20" s="28" t="str">
        <f>IF(OR(E20&gt;240),"EXCEEDS"," ")</f>
        <v> </v>
      </c>
      <c r="G20" s="1"/>
      <c r="H20" s="1"/>
    </row>
    <row r="21" spans="1:8" ht="15" customHeight="1">
      <c r="A21" s="29" t="s">
        <v>2</v>
      </c>
      <c r="B21" s="9" t="s">
        <v>4</v>
      </c>
      <c r="C21" s="31">
        <v>45461</v>
      </c>
      <c r="D21" s="45"/>
      <c r="E21" s="12" t="s">
        <v>22</v>
      </c>
      <c r="F21" s="28" t="str">
        <f>IF(OR(E21&gt;240),"EXCEEDS"," ")</f>
        <v> </v>
      </c>
      <c r="G21" s="1"/>
      <c r="H21" s="1"/>
    </row>
    <row r="22" spans="1:8" ht="15" customHeight="1">
      <c r="A22" s="29" t="s">
        <v>2</v>
      </c>
      <c r="B22" s="9" t="s">
        <v>4</v>
      </c>
      <c r="C22" s="31">
        <v>45463</v>
      </c>
      <c r="D22" s="45"/>
      <c r="E22" s="12">
        <v>48</v>
      </c>
      <c r="F22" s="28" t="str">
        <f>IF(OR(E22&gt;240),"EXCEEDS"," ")</f>
        <v> </v>
      </c>
      <c r="G22" s="1"/>
      <c r="H22" s="1"/>
    </row>
    <row r="23" spans="1:8" ht="15" customHeight="1">
      <c r="A23" s="29"/>
      <c r="B23" s="9"/>
      <c r="C23" s="31"/>
      <c r="D23" s="45"/>
      <c r="E23" s="12"/>
      <c r="F23" s="28"/>
      <c r="G23" s="1"/>
      <c r="H23" s="1"/>
    </row>
    <row r="24" spans="1:8" ht="15" customHeight="1">
      <c r="A24" s="29">
        <v>4.3</v>
      </c>
      <c r="B24" s="9" t="s">
        <v>4</v>
      </c>
      <c r="C24" s="31">
        <v>45384</v>
      </c>
      <c r="D24" s="45"/>
      <c r="E24" s="12" t="s">
        <v>20</v>
      </c>
      <c r="F24" s="28" t="str">
        <f>IF(OR(E24&gt;240),"EXCEEDS"," ")</f>
        <v> </v>
      </c>
      <c r="G24" s="1"/>
      <c r="H24" s="1"/>
    </row>
    <row r="25" spans="1:8" ht="15" customHeight="1">
      <c r="A25" s="29">
        <v>4.3</v>
      </c>
      <c r="B25" s="9" t="s">
        <v>4</v>
      </c>
      <c r="C25" s="31">
        <v>45391</v>
      </c>
      <c r="D25" s="45"/>
      <c r="E25" s="12" t="s">
        <v>20</v>
      </c>
      <c r="F25" s="28" t="str">
        <f>IF(OR(E25&gt;240),"EXCEEDS"," ")</f>
        <v> </v>
      </c>
      <c r="G25" s="1"/>
      <c r="H25" s="1"/>
    </row>
    <row r="26" spans="1:8" ht="15" customHeight="1">
      <c r="A26" s="29">
        <v>4.3</v>
      </c>
      <c r="B26" s="9" t="s">
        <v>4</v>
      </c>
      <c r="C26" s="31">
        <v>45398</v>
      </c>
      <c r="D26" s="45"/>
      <c r="E26" s="12" t="s">
        <v>20</v>
      </c>
      <c r="F26" s="28" t="str">
        <f>IF(OR(E26&gt;240),"EXCEEDS"," ")</f>
        <v> </v>
      </c>
      <c r="G26" s="1"/>
      <c r="H26" s="1"/>
    </row>
    <row r="27" spans="1:8" ht="15" customHeight="1">
      <c r="A27" s="29">
        <v>4.3</v>
      </c>
      <c r="B27" s="9" t="s">
        <v>4</v>
      </c>
      <c r="C27" s="31">
        <v>45405</v>
      </c>
      <c r="D27" s="45"/>
      <c r="E27" s="12" t="s">
        <v>20</v>
      </c>
      <c r="F27" s="28" t="str">
        <f>IF(OR(E27&gt;240),"EXCEEDS"," ")</f>
        <v> </v>
      </c>
      <c r="G27" s="1"/>
      <c r="H27" s="1"/>
    </row>
    <row r="28" spans="1:8" ht="15" customHeight="1">
      <c r="A28" s="29">
        <v>4.3</v>
      </c>
      <c r="B28" s="9" t="s">
        <v>4</v>
      </c>
      <c r="C28" s="31">
        <v>45412</v>
      </c>
      <c r="D28" s="45"/>
      <c r="E28" s="12">
        <v>14</v>
      </c>
      <c r="F28" s="28" t="str">
        <f>IF(OR(E28&gt;240),"EXCEEDS"," ")</f>
        <v> </v>
      </c>
      <c r="G28" s="1"/>
      <c r="H28" s="1"/>
    </row>
    <row r="29" spans="1:8" ht="15" customHeight="1">
      <c r="A29" s="29"/>
      <c r="B29" s="9"/>
      <c r="C29" s="31"/>
      <c r="D29" s="45"/>
      <c r="E29" s="12"/>
      <c r="F29" s="28"/>
      <c r="G29" s="1"/>
      <c r="H29" s="1"/>
    </row>
    <row r="30" spans="1:8" ht="15" customHeight="1">
      <c r="A30" s="29">
        <v>4.3</v>
      </c>
      <c r="B30" s="9" t="s">
        <v>4</v>
      </c>
      <c r="C30" s="31">
        <v>45419</v>
      </c>
      <c r="D30" s="45"/>
      <c r="E30" s="12">
        <v>162</v>
      </c>
      <c r="F30" s="28" t="str">
        <f>IF(OR(E30&gt;240),"EXCEEDS"," ")</f>
        <v> </v>
      </c>
      <c r="G30" s="1"/>
      <c r="H30" s="1"/>
    </row>
    <row r="31" spans="1:8" ht="15" customHeight="1">
      <c r="A31" s="29">
        <v>4.3</v>
      </c>
      <c r="B31" s="9" t="s">
        <v>4</v>
      </c>
      <c r="C31" s="31">
        <v>45428</v>
      </c>
      <c r="D31" s="45"/>
      <c r="E31" s="12">
        <v>56</v>
      </c>
      <c r="F31" s="28" t="str">
        <f>IF(OR(E31&gt;240),"EXCEEDS"," ")</f>
        <v> </v>
      </c>
      <c r="G31" s="1"/>
      <c r="H31" s="1"/>
    </row>
    <row r="32" spans="1:8" ht="15" customHeight="1">
      <c r="A32" s="29">
        <v>4.3</v>
      </c>
      <c r="B32" s="9" t="s">
        <v>4</v>
      </c>
      <c r="C32" s="31">
        <v>45434</v>
      </c>
      <c r="D32" s="45"/>
      <c r="E32" s="12">
        <v>148</v>
      </c>
      <c r="F32" s="28" t="str">
        <f>IF(OR(E32&gt;240),"EXCEEDS"," ")</f>
        <v> </v>
      </c>
      <c r="G32" s="1"/>
      <c r="H32" s="1"/>
    </row>
    <row r="33" spans="1:8" ht="15" customHeight="1">
      <c r="A33" s="29">
        <v>4.3</v>
      </c>
      <c r="B33" s="9" t="s">
        <v>4</v>
      </c>
      <c r="C33" s="31">
        <v>45435</v>
      </c>
      <c r="D33" s="45"/>
      <c r="E33" s="12">
        <v>56</v>
      </c>
      <c r="F33" s="28" t="str">
        <f>IF(OR(E33&gt;240),"EXCEEDS"," ")</f>
        <v> </v>
      </c>
      <c r="G33" s="1"/>
      <c r="H33" s="1"/>
    </row>
    <row r="34" spans="1:8" ht="15" customHeight="1">
      <c r="A34" s="29">
        <v>4.3</v>
      </c>
      <c r="B34" s="9" t="s">
        <v>4</v>
      </c>
      <c r="C34" s="31">
        <v>45440</v>
      </c>
      <c r="D34" s="45"/>
      <c r="E34" s="12">
        <v>548</v>
      </c>
      <c r="F34" s="28" t="str">
        <f>IF(OR(E34&gt;240),"EXCEEDS"," ")</f>
        <v>EXCEEDS</v>
      </c>
      <c r="G34" s="1"/>
      <c r="H34" s="1"/>
    </row>
    <row r="35" spans="1:8" ht="15" customHeight="1">
      <c r="A35" s="29"/>
      <c r="B35" s="9"/>
      <c r="C35" s="31"/>
      <c r="D35" s="45" t="s">
        <v>21</v>
      </c>
      <c r="E35" s="12">
        <f>GEOMEAN(E30:E34)</f>
        <v>132.7353711402603</v>
      </c>
      <c r="F35" s="28" t="str">
        <f>IF(OR(E35&gt;130),"EXCEEDS"," ")</f>
        <v>EXCEEDS</v>
      </c>
      <c r="G35" s="1"/>
      <c r="H35" s="1"/>
    </row>
    <row r="36" spans="1:8" ht="15" customHeight="1">
      <c r="A36" s="29"/>
      <c r="B36" s="9"/>
      <c r="C36" s="31"/>
      <c r="D36" s="45"/>
      <c r="E36" s="12"/>
      <c r="F36" s="28"/>
      <c r="G36" s="1"/>
      <c r="H36" s="1"/>
    </row>
    <row r="37" spans="1:8" ht="15" customHeight="1">
      <c r="A37" s="29">
        <v>4.3</v>
      </c>
      <c r="B37" s="9" t="s">
        <v>4</v>
      </c>
      <c r="C37" s="31">
        <v>45447</v>
      </c>
      <c r="D37" s="45"/>
      <c r="E37" s="12">
        <v>24</v>
      </c>
      <c r="F37" s="28" t="str">
        <f>IF(OR(E37&gt;240),"EXCEEDS"," ")</f>
        <v> </v>
      </c>
      <c r="G37" s="1"/>
      <c r="H37" s="1"/>
    </row>
    <row r="38" spans="1:8" ht="15" customHeight="1">
      <c r="A38" s="29">
        <v>4.3</v>
      </c>
      <c r="B38" s="9" t="s">
        <v>4</v>
      </c>
      <c r="C38" s="31">
        <v>45454</v>
      </c>
      <c r="D38" s="45"/>
      <c r="E38" s="12">
        <v>26</v>
      </c>
      <c r="F38" s="28" t="str">
        <f>IF(OR(E38&gt;240),"EXCEEDS"," ")</f>
        <v> </v>
      </c>
      <c r="G38" s="1"/>
      <c r="H38" s="1"/>
    </row>
    <row r="39" spans="1:8" ht="15" customHeight="1">
      <c r="A39" s="29">
        <v>4.3</v>
      </c>
      <c r="B39" s="9" t="s">
        <v>4</v>
      </c>
      <c r="C39" s="31">
        <v>45461</v>
      </c>
      <c r="D39" s="45"/>
      <c r="E39" s="12" t="s">
        <v>22</v>
      </c>
      <c r="F39" s="28" t="str">
        <f>IF(OR(E39&gt;240),"EXCEEDS"," ")</f>
        <v> </v>
      </c>
      <c r="G39" s="1"/>
      <c r="H39" s="1"/>
    </row>
    <row r="40" spans="1:8" ht="15" customHeight="1">
      <c r="A40" s="29">
        <v>4.3</v>
      </c>
      <c r="B40" s="9" t="s">
        <v>4</v>
      </c>
      <c r="C40" s="31">
        <v>45463</v>
      </c>
      <c r="D40" s="45"/>
      <c r="E40" s="12">
        <v>38</v>
      </c>
      <c r="F40" s="28" t="str">
        <f>IF(OR(E40&gt;240),"EXCEEDS"," ")</f>
        <v> </v>
      </c>
      <c r="G40" s="1"/>
      <c r="H40" s="1"/>
    </row>
    <row r="41" spans="1:8" ht="15" customHeight="1">
      <c r="A41" s="58"/>
      <c r="B41" s="59"/>
      <c r="C41" s="60"/>
      <c r="D41" s="61"/>
      <c r="E41" s="62"/>
      <c r="F41" s="63"/>
      <c r="G41" s="1"/>
      <c r="H41" s="1"/>
    </row>
    <row r="42" spans="1:8" ht="15" customHeight="1">
      <c r="A42" s="29">
        <v>86.8</v>
      </c>
      <c r="B42" s="9" t="s">
        <v>5</v>
      </c>
      <c r="C42" s="31">
        <v>45384</v>
      </c>
      <c r="D42" s="11">
        <v>226</v>
      </c>
      <c r="E42" s="12">
        <v>364</v>
      </c>
      <c r="F42" s="30" t="str">
        <f>IF(OR(E42&gt;240),"EXCEEDS"," ")</f>
        <v>EXCEEDS</v>
      </c>
      <c r="G42" s="1"/>
      <c r="H42" s="1"/>
    </row>
    <row r="43" spans="1:8" ht="15" customHeight="1">
      <c r="A43" s="29">
        <v>86.8</v>
      </c>
      <c r="B43" s="9" t="s">
        <v>5</v>
      </c>
      <c r="C43" s="31">
        <v>45391</v>
      </c>
      <c r="D43" s="11">
        <v>556</v>
      </c>
      <c r="E43" s="12">
        <v>594</v>
      </c>
      <c r="F43" s="30" t="str">
        <f>IF(OR(E43&gt;240),"EXCEEDS"," ")</f>
        <v>EXCEEDS</v>
      </c>
      <c r="G43" s="1"/>
      <c r="H43" s="1"/>
    </row>
    <row r="44" spans="1:8" ht="15" customHeight="1">
      <c r="A44" s="29">
        <v>86.8</v>
      </c>
      <c r="B44" s="9" t="s">
        <v>5</v>
      </c>
      <c r="C44" s="31">
        <v>45398</v>
      </c>
      <c r="D44" s="11">
        <v>1198</v>
      </c>
      <c r="E44" s="12">
        <v>2247</v>
      </c>
      <c r="F44" s="30" t="str">
        <f>IF(OR(E44&gt;240),"EXCEEDS"," ")</f>
        <v>EXCEEDS</v>
      </c>
      <c r="G44" s="1"/>
      <c r="H44" s="1"/>
    </row>
    <row r="45" spans="1:8" ht="15" customHeight="1">
      <c r="A45" s="29">
        <v>86.8</v>
      </c>
      <c r="B45" s="9" t="s">
        <v>5</v>
      </c>
      <c r="C45" s="31">
        <v>45405</v>
      </c>
      <c r="D45" s="11">
        <v>122</v>
      </c>
      <c r="E45" s="12">
        <v>31</v>
      </c>
      <c r="F45" s="30" t="str">
        <f>IF(OR(E45&gt;240),"EXCEEDS"," ")</f>
        <v> </v>
      </c>
      <c r="G45" s="1"/>
      <c r="H45" s="1"/>
    </row>
    <row r="46" spans="1:8" ht="15" customHeight="1">
      <c r="A46" s="29">
        <v>86.8</v>
      </c>
      <c r="B46" s="9" t="s">
        <v>5</v>
      </c>
      <c r="C46" s="31">
        <v>45412</v>
      </c>
      <c r="D46" s="11">
        <v>41</v>
      </c>
      <c r="E46" s="12">
        <v>41</v>
      </c>
      <c r="F46" s="30" t="str">
        <f>IF(OR(E46&gt;240),"EXCEEDS"," ")</f>
        <v> </v>
      </c>
      <c r="G46" s="1"/>
      <c r="H46" s="1"/>
    </row>
    <row r="47" spans="1:8" ht="15" customHeight="1">
      <c r="A47" s="29"/>
      <c r="B47" s="9"/>
      <c r="C47" s="31"/>
      <c r="D47" s="45" t="s">
        <v>21</v>
      </c>
      <c r="E47" s="12">
        <f>GEOMEAN(E42:E46)</f>
        <v>228.10105309097344</v>
      </c>
      <c r="F47" s="28" t="str">
        <f>IF(OR(E47&gt;130),"EXCEEDS"," ")</f>
        <v>EXCEEDS</v>
      </c>
      <c r="G47" s="1"/>
      <c r="H47" s="1"/>
    </row>
    <row r="48" spans="1:8" ht="15" customHeight="1">
      <c r="A48" s="29"/>
      <c r="B48" s="9"/>
      <c r="C48" s="31"/>
      <c r="D48" s="45"/>
      <c r="E48" s="12"/>
      <c r="F48" s="28"/>
      <c r="G48" s="1"/>
      <c r="H48" s="1"/>
    </row>
    <row r="49" spans="1:8" ht="15" customHeight="1">
      <c r="A49" s="29">
        <v>86.8</v>
      </c>
      <c r="B49" s="9" t="s">
        <v>5</v>
      </c>
      <c r="C49" s="31">
        <v>45420</v>
      </c>
      <c r="D49" s="50">
        <v>110</v>
      </c>
      <c r="E49" s="12">
        <v>98</v>
      </c>
      <c r="F49" s="30" t="str">
        <f>IF(OR(E49&gt;240),"EXCEEDS"," ")</f>
        <v> </v>
      </c>
      <c r="G49" s="1"/>
      <c r="H49" s="1"/>
    </row>
    <row r="50" spans="1:8" ht="15" customHeight="1">
      <c r="A50" s="29">
        <v>86.8</v>
      </c>
      <c r="B50" s="9" t="s">
        <v>5</v>
      </c>
      <c r="C50" s="31">
        <v>45427</v>
      </c>
      <c r="D50" s="50">
        <v>10</v>
      </c>
      <c r="E50" s="12">
        <v>20</v>
      </c>
      <c r="F50" s="30" t="str">
        <f>IF(OR(E50&gt;240),"EXCEEDS"," ")</f>
        <v> </v>
      </c>
      <c r="G50" s="1"/>
      <c r="H50" s="1"/>
    </row>
    <row r="51" spans="1:8" ht="15" customHeight="1">
      <c r="A51" s="29">
        <v>86.8</v>
      </c>
      <c r="B51" s="9" t="s">
        <v>5</v>
      </c>
      <c r="C51" s="31">
        <v>45433</v>
      </c>
      <c r="D51" s="50">
        <v>10</v>
      </c>
      <c r="E51" s="12">
        <v>20</v>
      </c>
      <c r="F51" s="30" t="str">
        <f>IF(OR(E51&gt;240),"EXCEEDS"," ")</f>
        <v> </v>
      </c>
      <c r="G51" s="1"/>
      <c r="H51" s="1"/>
    </row>
    <row r="52" spans="1:8" ht="15" customHeight="1">
      <c r="A52" s="29">
        <v>86.8</v>
      </c>
      <c r="B52" s="9" t="s">
        <v>5</v>
      </c>
      <c r="C52" s="31">
        <v>45435</v>
      </c>
      <c r="D52" s="50">
        <v>10</v>
      </c>
      <c r="E52" s="12">
        <v>10</v>
      </c>
      <c r="F52" s="30" t="str">
        <f>IF(OR(E52&gt;240),"EXCEEDS"," ")</f>
        <v> </v>
      </c>
      <c r="G52" s="1"/>
      <c r="H52" s="1"/>
    </row>
    <row r="53" spans="1:8" ht="15" customHeight="1">
      <c r="A53" s="29">
        <v>86.8</v>
      </c>
      <c r="B53" s="9" t="s">
        <v>5</v>
      </c>
      <c r="C53" s="31">
        <v>45440</v>
      </c>
      <c r="D53" s="50">
        <v>63</v>
      </c>
      <c r="E53" s="12">
        <v>86</v>
      </c>
      <c r="F53" s="30" t="str">
        <f>IF(OR(E53&gt;240),"EXCEEDS"," ")</f>
        <v> </v>
      </c>
      <c r="G53" s="1"/>
      <c r="H53" s="1"/>
    </row>
    <row r="54" spans="1:8" ht="15" customHeight="1">
      <c r="A54" s="29"/>
      <c r="B54" s="9"/>
      <c r="C54" s="31"/>
      <c r="D54" s="45" t="s">
        <v>21</v>
      </c>
      <c r="E54" s="12">
        <f>GEOMEAN(E49:E53)</f>
        <v>32.029997417874576</v>
      </c>
      <c r="F54" s="28" t="str">
        <f>IF(OR(E54&gt;130),"EXCEEDS"," ")</f>
        <v> </v>
      </c>
      <c r="G54" s="1"/>
      <c r="H54" s="1"/>
    </row>
    <row r="55" spans="1:8" ht="15" customHeight="1">
      <c r="A55" s="29"/>
      <c r="B55" s="9"/>
      <c r="C55" s="31"/>
      <c r="D55" s="45"/>
      <c r="E55" s="12"/>
      <c r="F55" s="28"/>
      <c r="G55" s="1"/>
      <c r="H55" s="1"/>
    </row>
    <row r="56" spans="1:8" ht="15" customHeight="1">
      <c r="A56" s="29">
        <v>86.8</v>
      </c>
      <c r="B56" s="9" t="s">
        <v>5</v>
      </c>
      <c r="C56" s="31">
        <v>45447</v>
      </c>
      <c r="D56" s="50">
        <v>10</v>
      </c>
      <c r="E56" s="12">
        <v>10</v>
      </c>
      <c r="F56" s="30" t="str">
        <f>IF(OR(E56&gt;240),"EXCEEDS"," ")</f>
        <v> </v>
      </c>
      <c r="G56" s="1"/>
      <c r="H56" s="1"/>
    </row>
    <row r="57" spans="1:8" ht="15" customHeight="1">
      <c r="A57" s="29">
        <v>86.8</v>
      </c>
      <c r="B57" s="9" t="s">
        <v>5</v>
      </c>
      <c r="C57" s="31">
        <v>45454</v>
      </c>
      <c r="D57" s="50">
        <v>10</v>
      </c>
      <c r="E57" s="12">
        <v>10</v>
      </c>
      <c r="F57" s="30" t="str">
        <f>IF(OR(E57&gt;240),"EXCEEDS"," ")</f>
        <v> </v>
      </c>
      <c r="G57" s="1"/>
      <c r="H57" s="1"/>
    </row>
    <row r="58" spans="1:8" ht="15" customHeight="1">
      <c r="A58" s="29">
        <v>86.8</v>
      </c>
      <c r="B58" s="9" t="s">
        <v>5</v>
      </c>
      <c r="C58" s="31">
        <v>45460</v>
      </c>
      <c r="D58" s="50">
        <v>10</v>
      </c>
      <c r="E58" s="12">
        <v>20</v>
      </c>
      <c r="F58" s="30" t="str">
        <f>IF(OR(E58&gt;240),"EXCEEDS"," ")</f>
        <v> </v>
      </c>
      <c r="G58" s="1"/>
      <c r="H58" s="1"/>
    </row>
    <row r="59" spans="1:8" ht="15" customHeight="1">
      <c r="A59" s="29">
        <v>86.8</v>
      </c>
      <c r="B59" s="9" t="s">
        <v>5</v>
      </c>
      <c r="C59" s="31">
        <v>45461</v>
      </c>
      <c r="D59" s="50">
        <v>10</v>
      </c>
      <c r="E59" s="12">
        <v>10</v>
      </c>
      <c r="F59" s="30" t="str">
        <f>IF(OR(E59&gt;240),"EXCEEDS"," ")</f>
        <v> </v>
      </c>
      <c r="G59" s="1"/>
      <c r="H59" s="1"/>
    </row>
    <row r="60" spans="1:8" ht="15" customHeight="1">
      <c r="A60" s="29">
        <v>86.8</v>
      </c>
      <c r="B60" s="9" t="s">
        <v>5</v>
      </c>
      <c r="C60" s="31">
        <v>45468</v>
      </c>
      <c r="D60" s="50">
        <v>10</v>
      </c>
      <c r="E60" s="12">
        <v>10</v>
      </c>
      <c r="F60" s="30" t="str">
        <f>IF(OR(E60&gt;240),"EXCEEDS"," ")</f>
        <v> </v>
      </c>
      <c r="G60" s="4"/>
      <c r="H60" s="1"/>
    </row>
    <row r="61" spans="1:8" ht="15" customHeight="1">
      <c r="A61" s="29"/>
      <c r="B61" s="9"/>
      <c r="C61" s="31"/>
      <c r="D61" s="45" t="s">
        <v>21</v>
      </c>
      <c r="E61" s="12">
        <f>GEOMEAN(E56:E60)</f>
        <v>11.48698354997035</v>
      </c>
      <c r="F61" s="28" t="str">
        <f>IF(OR(E61&gt;130),"EXCEEDS"," ")</f>
        <v> </v>
      </c>
      <c r="G61" s="4"/>
      <c r="H61" s="1"/>
    </row>
    <row r="62" spans="1:8" ht="15" customHeight="1">
      <c r="A62" s="29"/>
      <c r="B62" s="9"/>
      <c r="C62" s="31"/>
      <c r="D62" s="50"/>
      <c r="E62" s="12"/>
      <c r="F62" s="30"/>
      <c r="G62" s="4"/>
      <c r="H62" s="1"/>
    </row>
    <row r="63" spans="1:8" ht="15" customHeight="1">
      <c r="A63" s="29">
        <v>92.8</v>
      </c>
      <c r="B63" s="9" t="s">
        <v>5</v>
      </c>
      <c r="C63" s="31">
        <v>45384</v>
      </c>
      <c r="D63" s="11">
        <v>1169</v>
      </c>
      <c r="E63" s="12">
        <v>1918</v>
      </c>
      <c r="F63" s="30" t="str">
        <f>IF(OR(E63&gt;240),"EXCEEDS"," ")</f>
        <v>EXCEEDS</v>
      </c>
      <c r="G63" s="4"/>
      <c r="H63" s="1"/>
    </row>
    <row r="64" spans="1:8" ht="15" customHeight="1">
      <c r="A64" s="29">
        <v>92.8</v>
      </c>
      <c r="B64" s="9" t="s">
        <v>5</v>
      </c>
      <c r="C64" s="31">
        <v>45391</v>
      </c>
      <c r="D64" s="11">
        <v>341</v>
      </c>
      <c r="E64" s="12">
        <v>598</v>
      </c>
      <c r="F64" s="30" t="str">
        <f>IF(OR(E64&gt;240),"EXCEEDS"," ")</f>
        <v>EXCEEDS</v>
      </c>
      <c r="G64" s="4"/>
      <c r="H64" s="1"/>
    </row>
    <row r="65" spans="1:8" ht="15" customHeight="1">
      <c r="A65" s="29">
        <v>92.8</v>
      </c>
      <c r="B65" s="9" t="s">
        <v>5</v>
      </c>
      <c r="C65" s="31">
        <v>45398</v>
      </c>
      <c r="D65" s="11">
        <v>2247</v>
      </c>
      <c r="E65" s="12">
        <v>4884</v>
      </c>
      <c r="F65" s="30" t="str">
        <f>IF(OR(E65&gt;240),"EXCEEDS"," ")</f>
        <v>EXCEEDS</v>
      </c>
      <c r="G65" s="4"/>
      <c r="H65" s="1"/>
    </row>
    <row r="66" spans="1:8" ht="15" customHeight="1">
      <c r="A66" s="29">
        <v>92.8</v>
      </c>
      <c r="B66" s="9" t="s">
        <v>5</v>
      </c>
      <c r="C66" s="31">
        <v>45405</v>
      </c>
      <c r="D66" s="11">
        <v>1850</v>
      </c>
      <c r="E66" s="12">
        <v>2382</v>
      </c>
      <c r="F66" s="30" t="str">
        <f>IF(OR(E66&gt;240),"EXCEEDS"," ")</f>
        <v>EXCEEDS</v>
      </c>
      <c r="G66" s="4"/>
      <c r="H66" s="1"/>
    </row>
    <row r="67" spans="1:8" ht="15" customHeight="1">
      <c r="A67" s="29">
        <v>92.8</v>
      </c>
      <c r="B67" s="9" t="s">
        <v>5</v>
      </c>
      <c r="C67" s="31">
        <v>45412</v>
      </c>
      <c r="D67" s="11">
        <v>8664</v>
      </c>
      <c r="E67" s="12">
        <v>2909</v>
      </c>
      <c r="F67" s="30" t="str">
        <f>IF(OR(E67&gt;240),"EXCEEDS"," ")</f>
        <v>EXCEEDS</v>
      </c>
      <c r="G67" s="1"/>
      <c r="H67" s="1"/>
    </row>
    <row r="68" spans="1:8" ht="15" customHeight="1">
      <c r="A68" s="29"/>
      <c r="B68" s="9"/>
      <c r="C68" s="31"/>
      <c r="D68" s="45" t="s">
        <v>21</v>
      </c>
      <c r="E68" s="12">
        <f>GEOMEAN(E63:E67)</f>
        <v>2078.749626032647</v>
      </c>
      <c r="F68" s="28" t="str">
        <f>IF(OR(E68&gt;130),"EXCEEDS"," ")</f>
        <v>EXCEEDS</v>
      </c>
      <c r="G68" s="1"/>
      <c r="H68" s="1"/>
    </row>
    <row r="69" spans="1:8" ht="15" customHeight="1">
      <c r="A69" s="29"/>
      <c r="B69" s="9"/>
      <c r="C69" s="31"/>
      <c r="D69" s="45"/>
      <c r="E69" s="12"/>
      <c r="F69" s="28"/>
      <c r="G69" s="1"/>
      <c r="H69" s="1"/>
    </row>
    <row r="70" spans="1:8" ht="15" customHeight="1">
      <c r="A70" s="29">
        <v>92.8</v>
      </c>
      <c r="B70" s="9" t="s">
        <v>5</v>
      </c>
      <c r="C70" s="31">
        <v>45420</v>
      </c>
      <c r="D70" s="50">
        <v>197</v>
      </c>
      <c r="E70" s="12">
        <v>272</v>
      </c>
      <c r="F70" s="30" t="str">
        <f>IF(OR(E70&gt;240),"EXCEEDS"," ")</f>
        <v>EXCEEDS</v>
      </c>
      <c r="G70" s="1"/>
      <c r="H70" s="1"/>
    </row>
    <row r="71" spans="1:8" ht="15" customHeight="1">
      <c r="A71" s="29">
        <v>92.8</v>
      </c>
      <c r="B71" s="9" t="s">
        <v>5</v>
      </c>
      <c r="C71" s="31">
        <v>45427</v>
      </c>
      <c r="D71" s="50">
        <v>30</v>
      </c>
      <c r="E71" s="12">
        <v>41</v>
      </c>
      <c r="F71" s="30" t="str">
        <f>IF(OR(E71&gt;240),"EXCEEDS"," ")</f>
        <v> </v>
      </c>
      <c r="G71" s="1"/>
      <c r="H71" s="1"/>
    </row>
    <row r="72" spans="1:8" ht="15" customHeight="1">
      <c r="A72" s="29">
        <v>92.8</v>
      </c>
      <c r="B72" s="9" t="s">
        <v>5</v>
      </c>
      <c r="C72" s="31">
        <v>45433</v>
      </c>
      <c r="D72" s="50">
        <v>109</v>
      </c>
      <c r="E72" s="12">
        <v>226</v>
      </c>
      <c r="F72" s="30" t="str">
        <f>IF(OR(E72&gt;240),"EXCEEDS"," ")</f>
        <v> </v>
      </c>
      <c r="G72" s="1"/>
      <c r="H72" s="1"/>
    </row>
    <row r="73" spans="1:8" ht="15" customHeight="1">
      <c r="A73" s="29">
        <v>92.8</v>
      </c>
      <c r="B73" s="9" t="s">
        <v>5</v>
      </c>
      <c r="C73" s="31">
        <v>45435</v>
      </c>
      <c r="D73" s="50">
        <v>20</v>
      </c>
      <c r="E73" s="12">
        <v>63</v>
      </c>
      <c r="F73" s="30" t="str">
        <f>IF(OR(E73&gt;240),"EXCEEDS"," ")</f>
        <v> </v>
      </c>
      <c r="G73" s="1"/>
      <c r="H73" s="1"/>
    </row>
    <row r="74" spans="1:8" ht="15" customHeight="1">
      <c r="A74" s="29">
        <v>92.8</v>
      </c>
      <c r="B74" s="9" t="s">
        <v>5</v>
      </c>
      <c r="C74" s="31">
        <v>45440</v>
      </c>
      <c r="D74" s="50">
        <v>121</v>
      </c>
      <c r="E74" s="12">
        <v>243</v>
      </c>
      <c r="F74" s="30" t="str">
        <f>IF(OR(E74&gt;240),"EXCEEDS"," ")</f>
        <v>EXCEEDS</v>
      </c>
      <c r="G74" s="1"/>
      <c r="H74" s="1"/>
    </row>
    <row r="75" spans="1:8" ht="15" customHeight="1">
      <c r="A75" s="29"/>
      <c r="B75" s="9"/>
      <c r="C75" s="31"/>
      <c r="D75" s="45" t="s">
        <v>21</v>
      </c>
      <c r="E75" s="12">
        <f>GEOMEAN(E70:E74)</f>
        <v>131.00310961007813</v>
      </c>
      <c r="F75" s="28" t="str">
        <f>IF(OR(E75&gt;130),"EXCEEDS"," ")</f>
        <v>EXCEEDS</v>
      </c>
      <c r="G75" s="1"/>
      <c r="H75" s="1"/>
    </row>
    <row r="76" spans="1:8" ht="15" customHeight="1">
      <c r="A76" s="29"/>
      <c r="B76" s="9"/>
      <c r="C76" s="31"/>
      <c r="D76" s="45"/>
      <c r="E76" s="12"/>
      <c r="F76" s="28"/>
      <c r="G76" s="1"/>
      <c r="H76" s="1"/>
    </row>
    <row r="77" spans="1:8" ht="15" customHeight="1">
      <c r="A77" s="29">
        <v>92.8</v>
      </c>
      <c r="B77" s="9" t="s">
        <v>5</v>
      </c>
      <c r="C77" s="31">
        <v>45447</v>
      </c>
      <c r="D77" s="50">
        <v>145</v>
      </c>
      <c r="E77" s="12">
        <v>156</v>
      </c>
      <c r="F77" s="30" t="str">
        <f>IF(OR(E77&gt;240),"EXCEEDS"," ")</f>
        <v> </v>
      </c>
      <c r="G77" s="1"/>
      <c r="H77" s="1"/>
    </row>
    <row r="78" spans="1:8" ht="15" customHeight="1">
      <c r="A78" s="29">
        <v>92.8</v>
      </c>
      <c r="B78" s="9" t="s">
        <v>5</v>
      </c>
      <c r="C78" s="31">
        <v>45454</v>
      </c>
      <c r="D78" s="50">
        <v>31</v>
      </c>
      <c r="E78" s="12">
        <v>31</v>
      </c>
      <c r="F78" s="30" t="str">
        <f>IF(OR(E78&gt;240),"EXCEEDS"," ")</f>
        <v> </v>
      </c>
      <c r="G78" s="1"/>
      <c r="H78" s="1"/>
    </row>
    <row r="79" spans="1:8" ht="15" customHeight="1">
      <c r="A79" s="29">
        <v>92.8</v>
      </c>
      <c r="B79" s="9" t="s">
        <v>5</v>
      </c>
      <c r="C79" s="31">
        <v>45460</v>
      </c>
      <c r="D79" s="50">
        <v>20</v>
      </c>
      <c r="E79" s="12">
        <v>30</v>
      </c>
      <c r="F79" s="30" t="str">
        <f>IF(OR(E79&gt;240),"EXCEEDS"," ")</f>
        <v> </v>
      </c>
      <c r="G79" s="1"/>
      <c r="H79" s="1"/>
    </row>
    <row r="80" spans="1:8" ht="15" customHeight="1">
      <c r="A80" s="29">
        <v>92.8</v>
      </c>
      <c r="B80" s="9" t="s">
        <v>5</v>
      </c>
      <c r="C80" s="31">
        <v>45461</v>
      </c>
      <c r="D80" s="50">
        <v>20</v>
      </c>
      <c r="E80" s="12">
        <v>41</v>
      </c>
      <c r="F80" s="30" t="str">
        <f>IF(OR(E80&gt;240),"EXCEEDS"," ")</f>
        <v> </v>
      </c>
      <c r="G80" s="1"/>
      <c r="H80" s="1"/>
    </row>
    <row r="81" spans="1:8" ht="15" customHeight="1">
      <c r="A81" s="29">
        <v>92.8</v>
      </c>
      <c r="B81" s="9" t="s">
        <v>5</v>
      </c>
      <c r="C81" s="31">
        <v>45468</v>
      </c>
      <c r="D81" s="50">
        <v>41</v>
      </c>
      <c r="E81" s="12">
        <v>52</v>
      </c>
      <c r="F81" s="30" t="str">
        <f>IF(OR(E81&gt;240),"EXCEEDS"," ")</f>
        <v> </v>
      </c>
      <c r="G81" s="1"/>
      <c r="H81" s="1"/>
    </row>
    <row r="82" spans="1:8" ht="15" customHeight="1">
      <c r="A82" s="29"/>
      <c r="B82" s="9"/>
      <c r="C82" s="31"/>
      <c r="D82" s="45" t="s">
        <v>21</v>
      </c>
      <c r="E82" s="12">
        <f>GEOMEAN(E77:E81)</f>
        <v>49.89751868334894</v>
      </c>
      <c r="F82" s="28" t="str">
        <f>IF(OR(E82&gt;130),"EXCEEDS"," ")</f>
        <v> </v>
      </c>
      <c r="G82" s="1"/>
      <c r="H82" s="1"/>
    </row>
    <row r="83" spans="1:8" ht="15" customHeight="1">
      <c r="A83" s="58"/>
      <c r="B83" s="59"/>
      <c r="C83" s="60"/>
      <c r="D83" s="64"/>
      <c r="E83" s="62"/>
      <c r="F83" s="65"/>
      <c r="G83" s="1"/>
      <c r="H83" s="1"/>
    </row>
    <row r="84" spans="1:8" ht="15" customHeight="1">
      <c r="A84" s="29">
        <v>305.1</v>
      </c>
      <c r="B84" s="9" t="s">
        <v>6</v>
      </c>
      <c r="C84" s="31">
        <v>45384</v>
      </c>
      <c r="D84" s="50">
        <v>10</v>
      </c>
      <c r="E84" s="12">
        <v>41</v>
      </c>
      <c r="F84" s="28" t="str">
        <f>IF(OR(E84&gt;240),"EXCEEDS"," ")</f>
        <v> </v>
      </c>
      <c r="G84" s="1"/>
      <c r="H84" s="1"/>
    </row>
    <row r="85" spans="1:8" ht="15" customHeight="1">
      <c r="A85" s="29">
        <v>305.1</v>
      </c>
      <c r="B85" s="9" t="s">
        <v>6</v>
      </c>
      <c r="C85" s="31">
        <v>45391</v>
      </c>
      <c r="D85" s="50">
        <v>10</v>
      </c>
      <c r="E85" s="12">
        <v>226</v>
      </c>
      <c r="F85" s="28" t="str">
        <f>IF(OR(E85&gt;240),"EXCEEDS"," ")</f>
        <v> </v>
      </c>
      <c r="G85" s="1"/>
      <c r="H85" s="1"/>
    </row>
    <row r="86" spans="1:8" ht="15" customHeight="1">
      <c r="A86" s="29">
        <v>305.1</v>
      </c>
      <c r="B86" s="9" t="s">
        <v>6</v>
      </c>
      <c r="C86" s="31">
        <v>45398</v>
      </c>
      <c r="D86" s="50">
        <v>256</v>
      </c>
      <c r="E86" s="12">
        <v>327</v>
      </c>
      <c r="F86" s="28" t="str">
        <f>IF(OR(E86&gt;240),"EXCEEDS"," ")</f>
        <v>EXCEEDS</v>
      </c>
      <c r="G86" s="1"/>
      <c r="H86" s="1"/>
    </row>
    <row r="87" spans="1:8" ht="15" customHeight="1">
      <c r="A87" s="29">
        <v>305.1</v>
      </c>
      <c r="B87" s="9" t="s">
        <v>6</v>
      </c>
      <c r="C87" s="31">
        <v>45405</v>
      </c>
      <c r="D87" s="50">
        <v>20</v>
      </c>
      <c r="E87" s="12">
        <v>122</v>
      </c>
      <c r="F87" s="28" t="str">
        <f>IF(OR(E87&gt;240),"EXCEEDS"," ")</f>
        <v> </v>
      </c>
      <c r="G87" s="1"/>
      <c r="H87" s="1"/>
    </row>
    <row r="88" spans="1:8" ht="15" customHeight="1">
      <c r="A88" s="29">
        <v>305.1</v>
      </c>
      <c r="B88" s="9" t="s">
        <v>6</v>
      </c>
      <c r="C88" s="31">
        <v>45412</v>
      </c>
      <c r="D88" s="50">
        <v>20</v>
      </c>
      <c r="E88" s="12">
        <v>31</v>
      </c>
      <c r="F88" s="28" t="str">
        <f>IF(OR(E88&gt;240),"EXCEEDS"," ")</f>
        <v> </v>
      </c>
      <c r="G88" s="1"/>
      <c r="H88" s="1"/>
    </row>
    <row r="89" spans="1:8" ht="15" customHeight="1">
      <c r="A89" s="29"/>
      <c r="B89" s="9"/>
      <c r="C89" s="31"/>
      <c r="D89" s="45" t="s">
        <v>21</v>
      </c>
      <c r="E89" s="12">
        <f>GEOMEAN(E84:E88)</f>
        <v>102.7619447490147</v>
      </c>
      <c r="F89" s="28" t="str">
        <f>IF(OR(E89&gt;130),"EXCEEDS"," ")</f>
        <v> </v>
      </c>
      <c r="G89" s="1"/>
      <c r="H89" s="1"/>
    </row>
    <row r="90" spans="1:8" ht="15" customHeight="1">
      <c r="A90" s="29"/>
      <c r="B90" s="9"/>
      <c r="C90" s="31"/>
      <c r="D90" s="45"/>
      <c r="E90" s="12"/>
      <c r="F90" s="28"/>
      <c r="G90" s="1"/>
      <c r="H90" s="1"/>
    </row>
    <row r="91" spans="1:8" ht="15" customHeight="1">
      <c r="A91" s="29">
        <v>305.1</v>
      </c>
      <c r="B91" s="9" t="s">
        <v>6</v>
      </c>
      <c r="C91" s="31">
        <v>45419</v>
      </c>
      <c r="D91" s="50">
        <v>488</v>
      </c>
      <c r="E91" s="12">
        <v>471</v>
      </c>
      <c r="F91" s="28" t="str">
        <f>IF(OR(E91&gt;240),"EXCEEDS"," ")</f>
        <v>EXCEEDS</v>
      </c>
      <c r="G91" s="1"/>
      <c r="H91" s="1"/>
    </row>
    <row r="92" spans="1:8" ht="15" customHeight="1">
      <c r="A92" s="29">
        <v>305.1</v>
      </c>
      <c r="B92" s="9" t="s">
        <v>6</v>
      </c>
      <c r="C92" s="31">
        <v>45427</v>
      </c>
      <c r="D92" s="50">
        <v>41</v>
      </c>
      <c r="E92" s="12">
        <v>20</v>
      </c>
      <c r="F92" s="28" t="str">
        <f>IF(OR(E92&gt;240),"EXCEEDS"," ")</f>
        <v> </v>
      </c>
      <c r="G92" s="1"/>
      <c r="H92" s="1"/>
    </row>
    <row r="93" spans="1:8" ht="15" customHeight="1">
      <c r="A93" s="29">
        <v>305.1</v>
      </c>
      <c r="B93" s="9" t="s">
        <v>6</v>
      </c>
      <c r="C93" s="31">
        <v>45433</v>
      </c>
      <c r="D93" s="50">
        <v>30</v>
      </c>
      <c r="E93" s="12">
        <v>40</v>
      </c>
      <c r="F93" s="28" t="str">
        <f>IF(OR(E93&gt;240),"EXCEEDS"," ")</f>
        <v> </v>
      </c>
      <c r="G93" s="1"/>
      <c r="H93" s="1"/>
    </row>
    <row r="94" spans="1:8" ht="15" customHeight="1">
      <c r="A94" s="29">
        <v>305.1</v>
      </c>
      <c r="B94" s="9" t="s">
        <v>6</v>
      </c>
      <c r="C94" s="31">
        <v>45440</v>
      </c>
      <c r="D94" s="50">
        <v>10</v>
      </c>
      <c r="E94" s="12">
        <v>31</v>
      </c>
      <c r="F94" s="28" t="str">
        <f>IF(OR(E94&gt;240),"EXCEEDS"," ")</f>
        <v> </v>
      </c>
      <c r="G94" s="4"/>
      <c r="H94" s="1"/>
    </row>
    <row r="95" spans="1:8" ht="15" customHeight="1">
      <c r="A95" s="29">
        <v>305.1</v>
      </c>
      <c r="B95" s="9" t="s">
        <v>6</v>
      </c>
      <c r="C95" s="31">
        <v>45443</v>
      </c>
      <c r="D95" s="50">
        <v>10</v>
      </c>
      <c r="E95" s="12">
        <v>20</v>
      </c>
      <c r="F95" s="28" t="str">
        <f>IF(OR(E95&gt;240),"EXCEEDS"," ")</f>
        <v> </v>
      </c>
      <c r="G95" s="4"/>
      <c r="H95" s="1"/>
    </row>
    <row r="96" spans="1:8" ht="15" customHeight="1">
      <c r="A96" s="29"/>
      <c r="B96" s="9"/>
      <c r="C96" s="31"/>
      <c r="D96" s="45" t="s">
        <v>21</v>
      </c>
      <c r="E96" s="12">
        <f>GEOMEAN(E91:E94)</f>
        <v>58.46125671990081</v>
      </c>
      <c r="F96" s="28" t="str">
        <f>IF(OR(E96&gt;130),"EXCEEDS"," ")</f>
        <v> </v>
      </c>
      <c r="G96" s="1"/>
      <c r="H96" s="1"/>
    </row>
    <row r="97" spans="1:8" ht="15" customHeight="1">
      <c r="A97" s="29"/>
      <c r="B97" s="9"/>
      <c r="C97" s="31"/>
      <c r="D97" s="50"/>
      <c r="E97" s="12"/>
      <c r="F97" s="28"/>
      <c r="G97" s="1"/>
      <c r="H97" s="1"/>
    </row>
    <row r="98" spans="1:8" ht="15" customHeight="1">
      <c r="A98" s="29">
        <v>305.1</v>
      </c>
      <c r="B98" s="9" t="s">
        <v>6</v>
      </c>
      <c r="C98" s="31">
        <v>45447</v>
      </c>
      <c r="D98" s="50">
        <v>10</v>
      </c>
      <c r="E98" s="12">
        <v>10</v>
      </c>
      <c r="F98" s="28" t="str">
        <f>IF(OR(E98&gt;240),"EXCEEDS"," ")</f>
        <v> </v>
      </c>
      <c r="G98" s="1"/>
      <c r="H98" s="1"/>
    </row>
    <row r="99" spans="1:8" ht="15" customHeight="1">
      <c r="A99" s="29">
        <v>305.1</v>
      </c>
      <c r="B99" s="9" t="s">
        <v>6</v>
      </c>
      <c r="C99" s="31">
        <v>45454</v>
      </c>
      <c r="D99" s="50">
        <v>52</v>
      </c>
      <c r="E99" s="12">
        <v>41</v>
      </c>
      <c r="F99" s="28" t="str">
        <f>IF(OR(E99&gt;240),"EXCEEDS"," ")</f>
        <v> </v>
      </c>
      <c r="G99" s="1"/>
      <c r="H99" s="1"/>
    </row>
    <row r="100" spans="1:8" ht="15" customHeight="1">
      <c r="A100" s="29">
        <v>305.1</v>
      </c>
      <c r="B100" s="9" t="s">
        <v>6</v>
      </c>
      <c r="C100" s="31">
        <v>45461</v>
      </c>
      <c r="D100" s="50">
        <v>10</v>
      </c>
      <c r="E100" s="12">
        <v>10</v>
      </c>
      <c r="F100" s="28" t="str">
        <f>IF(OR(E100&gt;240),"EXCEEDS"," ")</f>
        <v> </v>
      </c>
      <c r="G100" s="1"/>
      <c r="H100" s="1"/>
    </row>
    <row r="101" spans="1:8" ht="15" customHeight="1">
      <c r="A101" s="29">
        <v>305.1</v>
      </c>
      <c r="B101" s="9" t="s">
        <v>6</v>
      </c>
      <c r="C101" s="31">
        <v>45463</v>
      </c>
      <c r="D101" s="50">
        <v>20</v>
      </c>
      <c r="E101" s="12">
        <v>10</v>
      </c>
      <c r="F101" s="28" t="str">
        <f>IF(OR(E101&gt;240),"EXCEEDS"," ")</f>
        <v> </v>
      </c>
      <c r="G101" s="1"/>
      <c r="H101" s="1"/>
    </row>
    <row r="102" spans="1:8" ht="15" customHeight="1">
      <c r="A102" s="29">
        <v>305.1</v>
      </c>
      <c r="B102" s="9" t="s">
        <v>6</v>
      </c>
      <c r="C102" s="31">
        <v>45468</v>
      </c>
      <c r="D102" s="50">
        <v>10</v>
      </c>
      <c r="E102" s="12">
        <v>41</v>
      </c>
      <c r="F102" s="28" t="str">
        <f>IF(OR(E102&gt;240),"EXCEEDS"," ")</f>
        <v> </v>
      </c>
      <c r="G102" s="1"/>
      <c r="H102" s="1"/>
    </row>
    <row r="103" spans="1:8" ht="15" customHeight="1">
      <c r="A103" s="29"/>
      <c r="B103" s="9"/>
      <c r="C103" s="31"/>
      <c r="D103" s="45" t="s">
        <v>21</v>
      </c>
      <c r="E103" s="12">
        <f>GEOMEAN(E98:E102)</f>
        <v>17.58383268581612</v>
      </c>
      <c r="F103" s="28" t="str">
        <f>IF(OR(E103&gt;130),"EXCEEDS"," ")</f>
        <v> </v>
      </c>
      <c r="G103" s="1"/>
      <c r="H103" s="1"/>
    </row>
    <row r="104" spans="1:8" ht="15" customHeight="1">
      <c r="A104" s="29"/>
      <c r="B104" s="9"/>
      <c r="C104" s="31"/>
      <c r="D104" s="50"/>
      <c r="E104" s="12"/>
      <c r="F104" s="28"/>
      <c r="G104" s="1"/>
      <c r="H104" s="1"/>
    </row>
    <row r="105" spans="1:8" ht="15" customHeight="1">
      <c r="A105" s="29">
        <v>314.8</v>
      </c>
      <c r="B105" s="9" t="s">
        <v>6</v>
      </c>
      <c r="C105" s="31">
        <v>45384</v>
      </c>
      <c r="D105" s="50">
        <v>20</v>
      </c>
      <c r="E105" s="12">
        <v>909</v>
      </c>
      <c r="F105" s="28" t="str">
        <f>IF(OR(E105&gt;240),"EXCEEDS"," ")</f>
        <v>EXCEEDS</v>
      </c>
      <c r="G105" s="1"/>
      <c r="H105" s="1"/>
    </row>
    <row r="106" spans="1:8" ht="15" customHeight="1">
      <c r="A106" s="29">
        <v>314.8</v>
      </c>
      <c r="B106" s="9" t="s">
        <v>6</v>
      </c>
      <c r="C106" s="31">
        <v>45391</v>
      </c>
      <c r="D106" s="50">
        <v>41</v>
      </c>
      <c r="E106" s="12">
        <v>545</v>
      </c>
      <c r="F106" s="28" t="str">
        <f>IF(OR(E106&gt;240),"EXCEEDS"," ")</f>
        <v>EXCEEDS</v>
      </c>
      <c r="G106" s="1"/>
      <c r="H106" s="1"/>
    </row>
    <row r="107" spans="1:8" ht="15" customHeight="1">
      <c r="A107" s="29">
        <v>314.8</v>
      </c>
      <c r="B107" s="9" t="s">
        <v>6</v>
      </c>
      <c r="C107" s="31">
        <v>45398</v>
      </c>
      <c r="D107" s="50">
        <v>30</v>
      </c>
      <c r="E107" s="12">
        <v>537</v>
      </c>
      <c r="F107" s="28" t="str">
        <f>IF(OR(E107&gt;240),"EXCEEDS"," ")</f>
        <v>EXCEEDS</v>
      </c>
      <c r="G107" s="1"/>
      <c r="H107" s="1"/>
    </row>
    <row r="108" spans="1:8" ht="15" customHeight="1">
      <c r="A108" s="29">
        <v>314.8</v>
      </c>
      <c r="B108" s="9" t="s">
        <v>6</v>
      </c>
      <c r="C108" s="31">
        <v>45405</v>
      </c>
      <c r="D108" s="50">
        <v>75</v>
      </c>
      <c r="E108" s="12">
        <v>1529</v>
      </c>
      <c r="F108" s="28" t="str">
        <f>IF(OR(E108&gt;240),"EXCEEDS"," ")</f>
        <v>EXCEEDS</v>
      </c>
      <c r="G108" s="1"/>
      <c r="H108" s="1"/>
    </row>
    <row r="109" spans="1:8" ht="15" customHeight="1">
      <c r="A109" s="29">
        <v>314.8</v>
      </c>
      <c r="B109" s="9" t="s">
        <v>6</v>
      </c>
      <c r="C109" s="31">
        <v>45412</v>
      </c>
      <c r="D109" s="11">
        <v>4569</v>
      </c>
      <c r="E109" s="12">
        <v>8704</v>
      </c>
      <c r="F109" s="28" t="str">
        <f>IF(OR(E109&gt;240),"EXCEEDS"," ")</f>
        <v>EXCEEDS</v>
      </c>
      <c r="G109" s="1"/>
      <c r="H109" s="1"/>
    </row>
    <row r="110" spans="1:8" ht="15" customHeight="1">
      <c r="A110" s="29"/>
      <c r="B110" s="9"/>
      <c r="C110" s="31"/>
      <c r="D110" s="45" t="s">
        <v>21</v>
      </c>
      <c r="E110" s="12">
        <f>GEOMEAN(E105:E109)</f>
        <v>1287.6926232966466</v>
      </c>
      <c r="F110" s="28" t="str">
        <f>IF(OR(E110&gt;130),"EXCEEDS"," ")</f>
        <v>EXCEEDS</v>
      </c>
      <c r="G110" s="1"/>
      <c r="H110" s="1"/>
    </row>
    <row r="111" spans="1:8" ht="15" customHeight="1">
      <c r="A111" s="29"/>
      <c r="B111" s="9"/>
      <c r="C111" s="31"/>
      <c r="D111" s="45"/>
      <c r="E111" s="12"/>
      <c r="F111" s="28"/>
      <c r="G111" s="1"/>
      <c r="H111" s="1"/>
    </row>
    <row r="112" spans="1:8" ht="15" customHeight="1">
      <c r="A112" s="29">
        <v>314.8</v>
      </c>
      <c r="B112" s="9" t="s">
        <v>6</v>
      </c>
      <c r="C112" s="31">
        <v>45419</v>
      </c>
      <c r="D112" s="50">
        <v>253</v>
      </c>
      <c r="E112" s="12">
        <v>2382</v>
      </c>
      <c r="F112" s="28" t="str">
        <f>IF(OR(E112&gt;240),"EXCEEDS"," ")</f>
        <v>EXCEEDS</v>
      </c>
      <c r="G112" s="1"/>
      <c r="H112" s="1"/>
    </row>
    <row r="113" spans="1:8" ht="15" customHeight="1">
      <c r="A113" s="29">
        <v>314.8</v>
      </c>
      <c r="B113" s="9" t="s">
        <v>6</v>
      </c>
      <c r="C113" s="31">
        <v>45427</v>
      </c>
      <c r="D113" s="11">
        <v>6586</v>
      </c>
      <c r="E113" s="12">
        <v>12997</v>
      </c>
      <c r="F113" s="28" t="str">
        <f>IF(OR(E113&gt;240),"EXCEEDS"," ")</f>
        <v>EXCEEDS</v>
      </c>
      <c r="G113" s="1"/>
      <c r="H113" s="1"/>
    </row>
    <row r="114" spans="1:8" ht="15" customHeight="1">
      <c r="A114" s="29">
        <v>314.8</v>
      </c>
      <c r="B114" s="9" t="s">
        <v>6</v>
      </c>
      <c r="C114" s="31">
        <v>45433</v>
      </c>
      <c r="D114" s="11">
        <v>785</v>
      </c>
      <c r="E114" s="12">
        <v>7701</v>
      </c>
      <c r="F114" s="28" t="str">
        <f>IF(OR(E114&gt;240),"EXCEEDS"," ")</f>
        <v>EXCEEDS</v>
      </c>
      <c r="G114" s="4"/>
      <c r="H114" s="1"/>
    </row>
    <row r="115" spans="1:8" ht="15" customHeight="1">
      <c r="A115" s="29">
        <v>314.8</v>
      </c>
      <c r="B115" s="9" t="s">
        <v>6</v>
      </c>
      <c r="C115" s="31">
        <v>45440</v>
      </c>
      <c r="D115" s="11">
        <v>2046</v>
      </c>
      <c r="E115" s="12">
        <v>4884</v>
      </c>
      <c r="F115" s="28" t="str">
        <f>IF(OR(E115&gt;240),"EXCEEDS"," ")</f>
        <v>EXCEEDS</v>
      </c>
      <c r="G115" s="4"/>
      <c r="H115" s="1"/>
    </row>
    <row r="116" spans="1:8" ht="15" customHeight="1">
      <c r="A116" s="29">
        <v>314.8</v>
      </c>
      <c r="B116" s="9" t="s">
        <v>6</v>
      </c>
      <c r="C116" s="31">
        <v>45443</v>
      </c>
      <c r="D116" s="11">
        <v>30</v>
      </c>
      <c r="E116" s="12">
        <v>41</v>
      </c>
      <c r="F116" s="28" t="str">
        <f>IF(OR(E116&gt;240),"EXCEEDS"," ")</f>
        <v> </v>
      </c>
      <c r="G116" s="4"/>
      <c r="H116" s="1"/>
    </row>
    <row r="117" spans="1:8" ht="15" customHeight="1">
      <c r="A117" s="29"/>
      <c r="B117" s="9"/>
      <c r="C117" s="31"/>
      <c r="D117" s="45" t="s">
        <v>21</v>
      </c>
      <c r="E117" s="12">
        <f>GEOMEAN(E112:E116)</f>
        <v>2166.597822314018</v>
      </c>
      <c r="F117" s="28" t="str">
        <f>IF(OR(E117&gt;130),"EXCEEDS"," ")</f>
        <v>EXCEEDS</v>
      </c>
      <c r="G117" s="4"/>
      <c r="H117" s="1"/>
    </row>
    <row r="118" spans="1:8" ht="15" customHeight="1">
      <c r="A118" s="29"/>
      <c r="B118" s="9"/>
      <c r="C118" s="31"/>
      <c r="D118" s="45"/>
      <c r="E118" s="12"/>
      <c r="F118" s="28"/>
      <c r="G118" s="4"/>
      <c r="H118" s="1"/>
    </row>
    <row r="119" spans="1:8" ht="15" customHeight="1">
      <c r="A119" s="29">
        <v>314.8</v>
      </c>
      <c r="B119" s="9" t="s">
        <v>6</v>
      </c>
      <c r="C119" s="31">
        <v>45447</v>
      </c>
      <c r="D119" s="11">
        <v>10</v>
      </c>
      <c r="E119" s="12">
        <v>63</v>
      </c>
      <c r="F119" s="28" t="str">
        <f>IF(OR(E119&gt;240),"EXCEEDS"," ")</f>
        <v> </v>
      </c>
      <c r="G119" s="4"/>
      <c r="H119" s="1"/>
    </row>
    <row r="120" spans="1:8" ht="15" customHeight="1">
      <c r="A120" s="29">
        <v>314.8</v>
      </c>
      <c r="B120" s="9" t="s">
        <v>6</v>
      </c>
      <c r="C120" s="31">
        <v>45454</v>
      </c>
      <c r="D120" s="11">
        <v>31</v>
      </c>
      <c r="E120" s="12">
        <v>74</v>
      </c>
      <c r="F120" s="28" t="str">
        <f>IF(OR(E120&gt;240),"EXCEEDS"," ")</f>
        <v> </v>
      </c>
      <c r="G120" s="1"/>
      <c r="H120" s="1"/>
    </row>
    <row r="121" spans="1:8" ht="15" customHeight="1">
      <c r="A121" s="29">
        <v>314.8</v>
      </c>
      <c r="B121" s="9" t="s">
        <v>6</v>
      </c>
      <c r="C121" s="31">
        <v>45461</v>
      </c>
      <c r="D121" s="11">
        <v>10</v>
      </c>
      <c r="E121" s="12">
        <v>52</v>
      </c>
      <c r="F121" s="28" t="str">
        <f>IF(OR(E121&gt;240),"EXCEEDS"," ")</f>
        <v> </v>
      </c>
      <c r="G121" s="1"/>
      <c r="H121" s="1"/>
    </row>
    <row r="122" spans="1:8" ht="15" customHeight="1">
      <c r="A122" s="29">
        <v>314.8</v>
      </c>
      <c r="B122" s="9" t="s">
        <v>6</v>
      </c>
      <c r="C122" s="31">
        <v>45463</v>
      </c>
      <c r="D122" s="11">
        <v>10</v>
      </c>
      <c r="E122" s="12">
        <v>10</v>
      </c>
      <c r="F122" s="28" t="str">
        <f>IF(OR(E122&gt;240),"EXCEEDS"," ")</f>
        <v> </v>
      </c>
      <c r="G122" s="1"/>
      <c r="H122" s="1"/>
    </row>
    <row r="123" spans="1:8" ht="15" customHeight="1">
      <c r="A123" s="29">
        <v>314.8</v>
      </c>
      <c r="B123" s="9" t="s">
        <v>6</v>
      </c>
      <c r="C123" s="31">
        <v>45468</v>
      </c>
      <c r="D123" s="11">
        <v>52</v>
      </c>
      <c r="E123" s="12">
        <v>51</v>
      </c>
      <c r="F123" s="28" t="str">
        <f>IF(OR(E123&gt;240),"EXCEEDS"," ")</f>
        <v> </v>
      </c>
      <c r="G123" s="1"/>
      <c r="H123" s="1"/>
    </row>
    <row r="124" spans="1:8" ht="15" customHeight="1">
      <c r="A124" s="29"/>
      <c r="B124" s="9"/>
      <c r="C124" s="31"/>
      <c r="D124" s="45" t="s">
        <v>21</v>
      </c>
      <c r="E124" s="12">
        <f>GEOMEAN(E119:E123)</f>
        <v>41.53642913960321</v>
      </c>
      <c r="F124" s="28" t="str">
        <f>IF(OR(E124&gt;130),"EXCEEDS"," ")</f>
        <v> </v>
      </c>
      <c r="G124" s="1"/>
      <c r="H124" s="1"/>
    </row>
    <row r="125" spans="1:8" ht="15" customHeight="1">
      <c r="A125" s="29"/>
      <c r="B125" s="9"/>
      <c r="C125" s="31"/>
      <c r="D125" s="50"/>
      <c r="E125" s="12"/>
      <c r="F125" s="28"/>
      <c r="G125" s="1"/>
      <c r="H125" s="1"/>
    </row>
    <row r="126" spans="1:8" ht="15" customHeight="1">
      <c r="A126" s="52">
        <v>462.6</v>
      </c>
      <c r="B126" s="53" t="s">
        <v>7</v>
      </c>
      <c r="C126" s="54">
        <v>45384</v>
      </c>
      <c r="D126" s="55"/>
      <c r="E126" s="56">
        <v>663</v>
      </c>
      <c r="F126" s="57" t="str">
        <f>IF(OR(E126&gt;240),"EXCEEDS"," ")</f>
        <v>EXCEEDS</v>
      </c>
      <c r="G126" s="1"/>
      <c r="H126" s="1"/>
    </row>
    <row r="127" spans="1:8" ht="15" customHeight="1">
      <c r="A127" s="29">
        <v>462.6</v>
      </c>
      <c r="B127" s="9" t="s">
        <v>7</v>
      </c>
      <c r="C127" s="31">
        <v>45393</v>
      </c>
      <c r="D127" s="45"/>
      <c r="E127" s="12">
        <v>591</v>
      </c>
      <c r="F127" s="28" t="str">
        <f>IF(OR(E127&gt;240),"EXCEEDS"," ")</f>
        <v>EXCEEDS</v>
      </c>
      <c r="G127" s="1"/>
      <c r="H127" s="1"/>
    </row>
    <row r="128" spans="1:8" ht="15" customHeight="1">
      <c r="A128" s="29">
        <v>462.6</v>
      </c>
      <c r="B128" s="9" t="s">
        <v>7</v>
      </c>
      <c r="C128" s="31">
        <v>45405</v>
      </c>
      <c r="D128" s="45"/>
      <c r="E128" s="12">
        <v>179</v>
      </c>
      <c r="F128" s="28" t="str">
        <f>IF(OR(E128&gt;240),"EXCEEDS"," ")</f>
        <v> </v>
      </c>
      <c r="G128" s="1"/>
      <c r="H128" s="1"/>
    </row>
    <row r="129" spans="1:8" ht="15" customHeight="1">
      <c r="A129" s="29">
        <v>462.6</v>
      </c>
      <c r="B129" s="9" t="s">
        <v>7</v>
      </c>
      <c r="C129" s="31">
        <v>45040</v>
      </c>
      <c r="D129" s="45"/>
      <c r="E129" s="12">
        <v>61</v>
      </c>
      <c r="F129" s="28" t="str">
        <f>IF(OR(E129&gt;240),"EXCEEDS"," ")</f>
        <v> </v>
      </c>
      <c r="G129" s="1"/>
      <c r="H129" s="1"/>
    </row>
    <row r="130" spans="1:8" ht="15" customHeight="1">
      <c r="A130" s="29">
        <v>462.6</v>
      </c>
      <c r="B130" s="9" t="s">
        <v>7</v>
      </c>
      <c r="C130" s="31">
        <v>45411</v>
      </c>
      <c r="D130" s="45"/>
      <c r="E130" s="12">
        <v>24</v>
      </c>
      <c r="F130" s="28" t="str">
        <f>IF(OR(E130&gt;240),"EXCEEDS"," ")</f>
        <v> </v>
      </c>
      <c r="G130" s="1"/>
      <c r="H130" s="1"/>
    </row>
    <row r="131" spans="1:8" ht="15" customHeight="1">
      <c r="A131" s="29"/>
      <c r="B131" s="9"/>
      <c r="C131" s="31"/>
      <c r="D131" s="45" t="s">
        <v>21</v>
      </c>
      <c r="E131" s="12">
        <f>GEOMEAN(E126:E130)</f>
        <v>159.33053829546242</v>
      </c>
      <c r="F131" s="28" t="str">
        <f>IF(OR(E131&gt;136),"EXCEEDS"," ")</f>
        <v>EXCEEDS</v>
      </c>
      <c r="G131" s="1"/>
      <c r="H131" s="1"/>
    </row>
    <row r="132" spans="1:8" ht="15" customHeight="1">
      <c r="A132" s="29"/>
      <c r="B132" s="9"/>
      <c r="C132" s="31"/>
      <c r="D132" s="45"/>
      <c r="E132" s="12"/>
      <c r="F132" s="28"/>
      <c r="G132" s="1"/>
      <c r="H132" s="1"/>
    </row>
    <row r="133" spans="1:8" ht="15" customHeight="1">
      <c r="A133" s="29">
        <v>462.6</v>
      </c>
      <c r="B133" s="9" t="s">
        <v>7</v>
      </c>
      <c r="C133" s="31">
        <v>45418</v>
      </c>
      <c r="D133" s="45"/>
      <c r="E133" s="12">
        <v>49</v>
      </c>
      <c r="F133" s="28" t="str">
        <f>IF(OR(E133&gt;240),"EXCEEDS"," ")</f>
        <v> </v>
      </c>
      <c r="G133" s="1"/>
      <c r="H133" s="1"/>
    </row>
    <row r="134" spans="1:8" ht="15" customHeight="1">
      <c r="A134" s="29">
        <v>462.6</v>
      </c>
      <c r="B134" s="9" t="s">
        <v>7</v>
      </c>
      <c r="C134" s="31">
        <v>45427</v>
      </c>
      <c r="D134" s="45"/>
      <c r="E134" s="12">
        <v>70</v>
      </c>
      <c r="F134" s="28" t="str">
        <f>IF(OR(E134&gt;240),"EXCEEDS"," ")</f>
        <v> </v>
      </c>
      <c r="G134" s="1"/>
      <c r="H134" s="1"/>
    </row>
    <row r="135" spans="1:8" ht="15" customHeight="1">
      <c r="A135" s="29">
        <v>462.6</v>
      </c>
      <c r="B135" s="9" t="s">
        <v>7</v>
      </c>
      <c r="C135" s="31">
        <v>45434</v>
      </c>
      <c r="D135" s="45"/>
      <c r="E135" s="12">
        <v>388</v>
      </c>
      <c r="F135" s="28" t="str">
        <f>IF(OR(E135&gt;240),"EXCEEDS"," ")</f>
        <v>EXCEEDS</v>
      </c>
      <c r="G135" s="1"/>
      <c r="H135" s="1"/>
    </row>
    <row r="136" spans="1:8" ht="15" customHeight="1">
      <c r="A136" s="29">
        <v>462.6</v>
      </c>
      <c r="B136" s="9" t="s">
        <v>7</v>
      </c>
      <c r="C136" s="31">
        <v>45440</v>
      </c>
      <c r="D136" s="45"/>
      <c r="E136" s="12">
        <v>53</v>
      </c>
      <c r="F136" s="28" t="str">
        <f>IF(OR(E136&gt;240),"EXCEEDS"," ")</f>
        <v> </v>
      </c>
      <c r="G136" s="1"/>
      <c r="H136" s="1"/>
    </row>
    <row r="137" spans="1:8" ht="15" customHeight="1">
      <c r="A137" s="29">
        <v>462.6</v>
      </c>
      <c r="B137" s="9" t="s">
        <v>7</v>
      </c>
      <c r="C137" s="31">
        <v>45441</v>
      </c>
      <c r="D137" s="45"/>
      <c r="E137" s="12">
        <v>40</v>
      </c>
      <c r="F137" s="28" t="str">
        <f>IF(OR(E137&gt;240),"EXCEEDS"," ")</f>
        <v> </v>
      </c>
      <c r="G137" s="1"/>
      <c r="H137" s="1"/>
    </row>
    <row r="138" spans="1:8" ht="15" customHeight="1">
      <c r="A138" s="29"/>
      <c r="B138" s="9"/>
      <c r="C138" s="31"/>
      <c r="D138" s="45" t="s">
        <v>21</v>
      </c>
      <c r="E138" s="12">
        <f>GEOMEAN(E133:E137)</f>
        <v>77.6412182734762</v>
      </c>
      <c r="F138" s="28" t="str">
        <f>IF(OR(E138&gt;136),"EXCEEDS"," ")</f>
        <v> </v>
      </c>
      <c r="G138" s="1"/>
      <c r="H138" s="1"/>
    </row>
    <row r="139" spans="1:8" ht="15" customHeight="1">
      <c r="A139" s="29"/>
      <c r="B139" s="9"/>
      <c r="C139" s="31"/>
      <c r="D139" s="45"/>
      <c r="E139" s="12"/>
      <c r="F139" s="28"/>
      <c r="G139" s="1"/>
      <c r="H139" s="1"/>
    </row>
    <row r="140" spans="1:8" ht="15" customHeight="1">
      <c r="A140" s="29">
        <v>462.6</v>
      </c>
      <c r="B140" s="9" t="s">
        <v>7</v>
      </c>
      <c r="C140" s="31">
        <v>45447</v>
      </c>
      <c r="D140" s="45"/>
      <c r="E140" s="12">
        <v>60</v>
      </c>
      <c r="F140" s="28" t="str">
        <f>IF(OR(E140&gt;240),"EXCEEDS"," ")</f>
        <v> </v>
      </c>
      <c r="G140" s="1"/>
      <c r="H140" s="1"/>
    </row>
    <row r="141" spans="1:8" ht="15" customHeight="1">
      <c r="A141" s="29">
        <v>462.6</v>
      </c>
      <c r="B141" s="9" t="s">
        <v>7</v>
      </c>
      <c r="C141" s="31">
        <v>45456</v>
      </c>
      <c r="D141" s="45"/>
      <c r="E141" s="12">
        <v>47</v>
      </c>
      <c r="F141" s="28" t="str">
        <f>IF(OR(E141&gt;240),"EXCEEDS"," ")</f>
        <v> </v>
      </c>
      <c r="G141" s="1"/>
      <c r="H141" s="1"/>
    </row>
    <row r="142" spans="1:8" ht="15" customHeight="1">
      <c r="A142" s="29">
        <v>462.6</v>
      </c>
      <c r="B142" s="9" t="s">
        <v>7</v>
      </c>
      <c r="C142" s="31">
        <v>45461</v>
      </c>
      <c r="D142" s="45"/>
      <c r="E142" s="12">
        <v>9</v>
      </c>
      <c r="F142" s="28" t="str">
        <f>IF(OR(E142&gt;240),"EXCEEDS"," ")</f>
        <v> </v>
      </c>
      <c r="G142" s="1"/>
      <c r="H142" s="1"/>
    </row>
    <row r="143" spans="1:8" ht="15" customHeight="1">
      <c r="A143" s="29">
        <v>462.6</v>
      </c>
      <c r="B143" s="9" t="s">
        <v>7</v>
      </c>
      <c r="C143" s="31">
        <v>45463</v>
      </c>
      <c r="D143" s="45"/>
      <c r="E143" s="12">
        <v>35</v>
      </c>
      <c r="F143" s="28" t="str">
        <f>IF(OR(E143&gt;240),"EXCEEDS"," ")</f>
        <v> </v>
      </c>
      <c r="G143" s="1"/>
      <c r="H143" s="1"/>
    </row>
    <row r="144" spans="1:8" ht="15" customHeight="1">
      <c r="A144" s="29">
        <v>462.6</v>
      </c>
      <c r="B144" s="9" t="s">
        <v>7</v>
      </c>
      <c r="C144" s="31">
        <v>45468</v>
      </c>
      <c r="D144" s="45"/>
      <c r="E144" s="12">
        <v>66</v>
      </c>
      <c r="F144" s="28" t="str">
        <f>IF(OR(E144&gt;240),"EXCEEDS"," ")</f>
        <v> </v>
      </c>
      <c r="G144" s="1"/>
      <c r="H144" s="1"/>
    </row>
    <row r="145" spans="1:8" ht="15" customHeight="1">
      <c r="A145" s="29"/>
      <c r="B145" s="9"/>
      <c r="C145" s="31"/>
      <c r="D145" s="45" t="s">
        <v>21</v>
      </c>
      <c r="E145" s="12">
        <f>GEOMEAN(E140:E144)</f>
        <v>35.778383885252474</v>
      </c>
      <c r="F145" s="28" t="str">
        <f>IF(OR(E145&gt;136),"EXCEEDS"," ")</f>
        <v> </v>
      </c>
      <c r="G145" s="1"/>
      <c r="H145" s="1"/>
    </row>
    <row r="146" spans="1:8" ht="15" customHeight="1">
      <c r="A146" s="29"/>
      <c r="B146" s="9"/>
      <c r="C146" s="31"/>
      <c r="D146" s="45"/>
      <c r="E146" s="12"/>
      <c r="F146" s="28"/>
      <c r="G146" s="1"/>
      <c r="H146" s="1"/>
    </row>
    <row r="147" spans="1:8" ht="15" customHeight="1">
      <c r="A147" s="29" t="s">
        <v>14</v>
      </c>
      <c r="B147" s="9" t="s">
        <v>7</v>
      </c>
      <c r="C147" s="31">
        <v>45384</v>
      </c>
      <c r="D147" s="45"/>
      <c r="E147" s="12">
        <v>6488</v>
      </c>
      <c r="F147" s="28" t="str">
        <f>IF(OR(E147&gt;240),"EXCEEDS"," ")</f>
        <v>EXCEEDS</v>
      </c>
      <c r="G147" s="1"/>
      <c r="H147" s="1"/>
    </row>
    <row r="148" spans="1:8" ht="15" customHeight="1">
      <c r="A148" s="29" t="s">
        <v>14</v>
      </c>
      <c r="B148" s="9" t="s">
        <v>7</v>
      </c>
      <c r="C148" s="31">
        <v>45393</v>
      </c>
      <c r="D148" s="45"/>
      <c r="E148" s="12">
        <v>4611</v>
      </c>
      <c r="F148" s="28" t="str">
        <f>IF(OR(E148&gt;240),"EXCEEDS"," ")</f>
        <v>EXCEEDS</v>
      </c>
      <c r="G148" s="1"/>
      <c r="H148" s="1"/>
    </row>
    <row r="149" spans="1:8" ht="15" customHeight="1">
      <c r="A149" s="29" t="s">
        <v>14</v>
      </c>
      <c r="B149" s="9" t="s">
        <v>7</v>
      </c>
      <c r="C149" s="31">
        <v>45405</v>
      </c>
      <c r="D149" s="45"/>
      <c r="E149" s="12">
        <v>5172</v>
      </c>
      <c r="F149" s="28" t="str">
        <f>IF(OR(E149&gt;240),"EXCEEDS"," ")</f>
        <v>EXCEEDS</v>
      </c>
      <c r="G149" s="1"/>
      <c r="H149" s="1"/>
    </row>
    <row r="150" spans="1:8" ht="15" customHeight="1">
      <c r="A150" s="29" t="s">
        <v>14</v>
      </c>
      <c r="B150" s="9" t="s">
        <v>7</v>
      </c>
      <c r="C150" s="31">
        <v>45040</v>
      </c>
      <c r="D150" s="45"/>
      <c r="E150" s="12">
        <v>1046</v>
      </c>
      <c r="F150" s="28" t="str">
        <f>IF(OR(E150&gt;240),"EXCEEDS"," ")</f>
        <v>EXCEEDS</v>
      </c>
      <c r="G150" s="1"/>
      <c r="H150" s="1"/>
    </row>
    <row r="151" spans="1:8" ht="15" customHeight="1">
      <c r="A151" s="29" t="s">
        <v>14</v>
      </c>
      <c r="B151" s="9" t="s">
        <v>7</v>
      </c>
      <c r="C151" s="31">
        <v>45411</v>
      </c>
      <c r="D151" s="45"/>
      <c r="E151" s="12">
        <v>1203</v>
      </c>
      <c r="F151" s="28" t="str">
        <f>IF(OR(E151&gt;240),"EXCEEDS"," ")</f>
        <v>EXCEEDS</v>
      </c>
      <c r="G151" s="1"/>
      <c r="H151" s="26"/>
    </row>
    <row r="152" spans="1:8" ht="15" customHeight="1">
      <c r="A152" s="29"/>
      <c r="B152" s="9"/>
      <c r="C152" s="31"/>
      <c r="D152" s="45" t="s">
        <v>21</v>
      </c>
      <c r="E152" s="12">
        <f>GEOMEAN(E147:E151)</f>
        <v>2869.936966724306</v>
      </c>
      <c r="F152" s="28" t="str">
        <f>IF(OR(E152&gt;126),"EXCEEDS"," ")</f>
        <v>EXCEEDS</v>
      </c>
      <c r="G152" s="25"/>
      <c r="H152" s="26"/>
    </row>
    <row r="153" spans="1:8" ht="15" customHeight="1">
      <c r="A153" s="29"/>
      <c r="B153" s="9"/>
      <c r="C153" s="31"/>
      <c r="D153" s="45"/>
      <c r="E153" s="12"/>
      <c r="F153" s="28"/>
      <c r="G153" s="25"/>
      <c r="H153" s="26"/>
    </row>
    <row r="154" spans="1:8" ht="15" customHeight="1">
      <c r="A154" s="29" t="s">
        <v>14</v>
      </c>
      <c r="B154" s="9" t="s">
        <v>7</v>
      </c>
      <c r="C154" s="31">
        <v>45418</v>
      </c>
      <c r="D154" s="45"/>
      <c r="E154" s="12">
        <v>1300</v>
      </c>
      <c r="F154" s="28" t="str">
        <f>IF(OR(E154&gt;240),"EXCEEDS"," ")</f>
        <v>EXCEEDS</v>
      </c>
      <c r="G154" s="25"/>
      <c r="H154" s="26"/>
    </row>
    <row r="155" spans="1:8" ht="15" customHeight="1">
      <c r="A155" s="29" t="s">
        <v>14</v>
      </c>
      <c r="B155" s="9" t="s">
        <v>7</v>
      </c>
      <c r="C155" s="31">
        <v>45427</v>
      </c>
      <c r="D155" s="45"/>
      <c r="E155" s="12">
        <v>688</v>
      </c>
      <c r="F155" s="28" t="str">
        <f>IF(OR(E155&gt;240),"EXCEEDS"," ")</f>
        <v>EXCEEDS</v>
      </c>
      <c r="G155" s="25"/>
      <c r="H155" s="26"/>
    </row>
    <row r="156" spans="1:8" ht="15" customHeight="1">
      <c r="A156" s="29" t="s">
        <v>14</v>
      </c>
      <c r="B156" s="9" t="s">
        <v>7</v>
      </c>
      <c r="C156" s="31">
        <v>45434</v>
      </c>
      <c r="D156" s="45"/>
      <c r="E156" s="12">
        <v>15531</v>
      </c>
      <c r="F156" s="28" t="str">
        <f>IF(OR(E156&gt;240),"EXCEEDS"," ")</f>
        <v>EXCEEDS</v>
      </c>
      <c r="G156" s="25"/>
      <c r="H156" s="26"/>
    </row>
    <row r="157" spans="1:8" ht="15" customHeight="1">
      <c r="A157" s="29" t="s">
        <v>14</v>
      </c>
      <c r="B157" s="9" t="s">
        <v>7</v>
      </c>
      <c r="C157" s="31">
        <v>45440</v>
      </c>
      <c r="D157" s="45"/>
      <c r="E157" s="12">
        <v>19863</v>
      </c>
      <c r="F157" s="28" t="str">
        <f>IF(OR(E157&gt;240),"EXCEEDS"," ")</f>
        <v>EXCEEDS</v>
      </c>
      <c r="G157" s="25"/>
      <c r="H157" s="26"/>
    </row>
    <row r="158" spans="1:8" ht="15" customHeight="1">
      <c r="A158" s="29" t="s">
        <v>14</v>
      </c>
      <c r="B158" s="9" t="s">
        <v>7</v>
      </c>
      <c r="C158" s="31">
        <v>45441</v>
      </c>
      <c r="D158" s="45"/>
      <c r="E158" s="12">
        <v>1046</v>
      </c>
      <c r="F158" s="28" t="str">
        <f>IF(OR(E158&gt;240),"EXCEEDS"," ")</f>
        <v>EXCEEDS</v>
      </c>
      <c r="G158" s="25"/>
      <c r="H158" s="26"/>
    </row>
    <row r="159" spans="1:8" ht="15" customHeight="1">
      <c r="A159" s="29"/>
      <c r="B159" s="9"/>
      <c r="C159" s="31"/>
      <c r="D159" s="45" t="s">
        <v>21</v>
      </c>
      <c r="E159" s="12">
        <f>GEOMEAN(E154:E158)</f>
        <v>3104.9995922097646</v>
      </c>
      <c r="F159" s="28" t="str">
        <f>IF(OR(E159&gt;126),"EXCEEDS"," ")</f>
        <v>EXCEEDS</v>
      </c>
      <c r="G159" s="25"/>
      <c r="H159" s="26"/>
    </row>
    <row r="160" spans="1:8" ht="15" customHeight="1">
      <c r="A160" s="29"/>
      <c r="B160" s="9"/>
      <c r="C160" s="31"/>
      <c r="D160" s="45"/>
      <c r="E160" s="12"/>
      <c r="F160" s="28"/>
      <c r="G160" s="25"/>
      <c r="H160" s="26"/>
    </row>
    <row r="161" spans="1:8" ht="15" customHeight="1">
      <c r="A161" s="29" t="s">
        <v>14</v>
      </c>
      <c r="B161" s="9" t="s">
        <v>7</v>
      </c>
      <c r="C161" s="31">
        <v>45447</v>
      </c>
      <c r="D161" s="45"/>
      <c r="E161" s="12">
        <v>987</v>
      </c>
      <c r="F161" s="28" t="str">
        <f>IF(OR(E161&gt;240),"EXCEEDS"," ")</f>
        <v>EXCEEDS</v>
      </c>
      <c r="G161" s="25"/>
      <c r="H161" s="26"/>
    </row>
    <row r="162" spans="1:8" ht="15" customHeight="1">
      <c r="A162" s="29" t="s">
        <v>14</v>
      </c>
      <c r="B162" s="9" t="s">
        <v>7</v>
      </c>
      <c r="C162" s="31">
        <v>45454</v>
      </c>
      <c r="D162" s="45"/>
      <c r="E162" s="12">
        <v>461</v>
      </c>
      <c r="F162" s="28" t="str">
        <f>IF(OR(E162&gt;240),"EXCEEDS"," ")</f>
        <v>EXCEEDS</v>
      </c>
      <c r="G162" s="25"/>
      <c r="H162" s="26"/>
    </row>
    <row r="163" spans="1:8" ht="15" customHeight="1">
      <c r="A163" s="29" t="s">
        <v>14</v>
      </c>
      <c r="B163" s="9" t="s">
        <v>7</v>
      </c>
      <c r="C163" s="31">
        <v>45461</v>
      </c>
      <c r="D163" s="45"/>
      <c r="E163" s="12">
        <v>46</v>
      </c>
      <c r="F163" s="28" t="str">
        <f>IF(OR(E163&gt;240),"EXCEEDS"," ")</f>
        <v> </v>
      </c>
      <c r="G163" s="25"/>
      <c r="H163" s="26"/>
    </row>
    <row r="164" spans="1:8" ht="15" customHeight="1">
      <c r="A164" s="29" t="s">
        <v>14</v>
      </c>
      <c r="B164" s="9" t="s">
        <v>7</v>
      </c>
      <c r="C164" s="31">
        <v>45463</v>
      </c>
      <c r="D164" s="45"/>
      <c r="E164" s="12">
        <v>29</v>
      </c>
      <c r="F164" s="28" t="str">
        <f>IF(OR(E164&gt;240),"EXCEEDS"," ")</f>
        <v> </v>
      </c>
      <c r="G164" s="25"/>
      <c r="H164" s="1"/>
    </row>
    <row r="165" spans="1:8" ht="15" customHeight="1">
      <c r="A165" s="29" t="s">
        <v>14</v>
      </c>
      <c r="B165" s="9" t="s">
        <v>7</v>
      </c>
      <c r="C165" s="31">
        <v>45468</v>
      </c>
      <c r="D165" s="45"/>
      <c r="E165" s="12">
        <v>64</v>
      </c>
      <c r="F165" s="28" t="str">
        <f>IF(OR(E165&gt;240),"EXCEEDS"," ")</f>
        <v> </v>
      </c>
      <c r="G165" s="25"/>
      <c r="H165" s="1"/>
    </row>
    <row r="166" spans="1:8" ht="15" customHeight="1">
      <c r="A166" s="29"/>
      <c r="B166" s="9"/>
      <c r="C166" s="31"/>
      <c r="D166" s="45" t="s">
        <v>21</v>
      </c>
      <c r="E166" s="12">
        <f>GEOMEAN(E161:E165)</f>
        <v>131.1809513978763</v>
      </c>
      <c r="F166" s="28" t="str">
        <f>IF(OR(E166&gt;126),"EXCEEDS"," ")</f>
        <v>EXCEEDS</v>
      </c>
      <c r="G166" s="1"/>
      <c r="H166" s="8"/>
    </row>
    <row r="167" spans="1:8" ht="15" customHeight="1">
      <c r="A167" s="29"/>
      <c r="B167" s="9"/>
      <c r="C167" s="31"/>
      <c r="D167" s="45"/>
      <c r="E167" s="12"/>
      <c r="F167" s="28"/>
      <c r="G167" s="7"/>
      <c r="H167" s="8"/>
    </row>
    <row r="168" spans="1:7" ht="15" customHeight="1">
      <c r="A168" s="29" t="s">
        <v>15</v>
      </c>
      <c r="B168" s="9" t="s">
        <v>7</v>
      </c>
      <c r="C168" s="31">
        <v>45384</v>
      </c>
      <c r="D168" s="45"/>
      <c r="E168" s="12">
        <v>1467</v>
      </c>
      <c r="F168" s="28" t="str">
        <f>IF(OR(E168&gt;240),"EXCEEDS"," ")</f>
        <v>EXCEEDS</v>
      </c>
      <c r="G168" s="7"/>
    </row>
    <row r="169" spans="1:7" ht="15" customHeight="1">
      <c r="A169" s="29" t="s">
        <v>15</v>
      </c>
      <c r="B169" s="9" t="s">
        <v>7</v>
      </c>
      <c r="C169" s="31">
        <v>45393</v>
      </c>
      <c r="D169" s="45"/>
      <c r="E169" s="12">
        <v>609</v>
      </c>
      <c r="F169" s="28" t="str">
        <f>IF(OR(E169&gt;240),"EXCEEDS"," ")</f>
        <v>EXCEEDS</v>
      </c>
      <c r="G169" s="7"/>
    </row>
    <row r="170" spans="1:7" ht="15" customHeight="1">
      <c r="A170" s="29" t="s">
        <v>15</v>
      </c>
      <c r="B170" s="9" t="s">
        <v>7</v>
      </c>
      <c r="C170" s="31">
        <v>45405</v>
      </c>
      <c r="D170" s="45"/>
      <c r="E170" s="12">
        <v>172</v>
      </c>
      <c r="F170" s="28" t="str">
        <f>IF(OR(E170&gt;240),"EXCEEDS"," ")</f>
        <v> </v>
      </c>
      <c r="G170" s="7"/>
    </row>
    <row r="171" spans="1:6" ht="15" customHeight="1">
      <c r="A171" s="29" t="s">
        <v>15</v>
      </c>
      <c r="B171" s="9" t="s">
        <v>7</v>
      </c>
      <c r="C171" s="31">
        <v>45040</v>
      </c>
      <c r="D171" s="45"/>
      <c r="E171" s="12">
        <v>47</v>
      </c>
      <c r="F171" s="28" t="str">
        <f>IF(OR(E171&gt;240),"EXCEEDS"," ")</f>
        <v> </v>
      </c>
    </row>
    <row r="172" spans="1:6" ht="15" customHeight="1">
      <c r="A172" s="29" t="s">
        <v>15</v>
      </c>
      <c r="B172" s="9" t="s">
        <v>7</v>
      </c>
      <c r="C172" s="31">
        <v>45411</v>
      </c>
      <c r="D172" s="45"/>
      <c r="E172" s="12">
        <v>387</v>
      </c>
      <c r="F172" s="28" t="str">
        <f>IF(OR(E172&gt;240),"EXCEEDS"," ")</f>
        <v>EXCEEDS</v>
      </c>
    </row>
    <row r="173" spans="1:6" ht="15" customHeight="1">
      <c r="A173" s="29"/>
      <c r="B173" s="9"/>
      <c r="C173" s="31"/>
      <c r="D173" s="45" t="s">
        <v>21</v>
      </c>
      <c r="E173" s="12">
        <f>GEOMEAN(E168:E172)</f>
        <v>308.5154624493786</v>
      </c>
      <c r="F173" s="28" t="str">
        <f>IF(OR(E173&gt;126),"EXCEEDS"," ")</f>
        <v>EXCEEDS</v>
      </c>
    </row>
    <row r="174" spans="1:6" ht="15" customHeight="1">
      <c r="A174" s="29"/>
      <c r="B174" s="9"/>
      <c r="C174" s="31"/>
      <c r="D174" s="45"/>
      <c r="E174" s="12"/>
      <c r="F174" s="28"/>
    </row>
    <row r="175" spans="1:6" ht="15" customHeight="1">
      <c r="A175" s="29" t="s">
        <v>15</v>
      </c>
      <c r="B175" s="9" t="s">
        <v>7</v>
      </c>
      <c r="C175" s="31">
        <v>45418</v>
      </c>
      <c r="D175" s="45"/>
      <c r="E175" s="12">
        <v>42</v>
      </c>
      <c r="F175" s="28" t="str">
        <f>IF(OR(E175&gt;240),"EXCEEDS"," ")</f>
        <v> </v>
      </c>
    </row>
    <row r="176" spans="1:6" ht="15" customHeight="1">
      <c r="A176" s="29" t="s">
        <v>15</v>
      </c>
      <c r="B176" s="9" t="s">
        <v>7</v>
      </c>
      <c r="C176" s="31">
        <v>45427</v>
      </c>
      <c r="D176" s="45"/>
      <c r="E176" s="12">
        <v>54</v>
      </c>
      <c r="F176" s="28" t="str">
        <f>IF(OR(E176&gt;240),"EXCEEDS"," ")</f>
        <v> </v>
      </c>
    </row>
    <row r="177" spans="1:6" ht="15" customHeight="1">
      <c r="A177" s="29" t="s">
        <v>15</v>
      </c>
      <c r="B177" s="9" t="s">
        <v>7</v>
      </c>
      <c r="C177" s="31">
        <v>45434</v>
      </c>
      <c r="D177" s="45"/>
      <c r="E177" s="12">
        <v>860</v>
      </c>
      <c r="F177" s="28" t="str">
        <f>IF(OR(E177&gt;240),"EXCEEDS"," ")</f>
        <v>EXCEEDS</v>
      </c>
    </row>
    <row r="178" spans="1:6" ht="15" customHeight="1">
      <c r="A178" s="29" t="s">
        <v>15</v>
      </c>
      <c r="B178" s="9" t="s">
        <v>7</v>
      </c>
      <c r="C178" s="31">
        <v>45440</v>
      </c>
      <c r="D178" s="45"/>
      <c r="E178" s="12">
        <v>96</v>
      </c>
      <c r="F178" s="28" t="str">
        <f>IF(OR(E178&gt;240),"EXCEEDS"," ")</f>
        <v> </v>
      </c>
    </row>
    <row r="179" spans="1:6" ht="15" customHeight="1">
      <c r="A179" s="29" t="s">
        <v>15</v>
      </c>
      <c r="B179" s="9" t="s">
        <v>7</v>
      </c>
      <c r="C179" s="31">
        <v>45441</v>
      </c>
      <c r="D179" s="45"/>
      <c r="E179" s="12">
        <v>52</v>
      </c>
      <c r="F179" s="28" t="str">
        <f>IF(OR(E179&gt;240),"EXCEEDS"," ")</f>
        <v> </v>
      </c>
    </row>
    <row r="180" spans="1:6" ht="15" customHeight="1">
      <c r="A180" s="29"/>
      <c r="B180" s="9"/>
      <c r="C180" s="31"/>
      <c r="D180" s="45" t="s">
        <v>21</v>
      </c>
      <c r="E180" s="12">
        <f>GEOMEAN(E175:E179)</f>
        <v>99.46796105147232</v>
      </c>
      <c r="F180" s="28" t="str">
        <f>IF(OR(E180&gt;126),"EXCEEDS"," ")</f>
        <v> </v>
      </c>
    </row>
    <row r="181" spans="1:6" ht="15" customHeight="1">
      <c r="A181" s="29"/>
      <c r="B181" s="9"/>
      <c r="C181" s="31"/>
      <c r="D181" s="45"/>
      <c r="E181" s="12"/>
      <c r="F181" s="28"/>
    </row>
    <row r="182" spans="1:6" ht="15" customHeight="1">
      <c r="A182" s="29" t="s">
        <v>15</v>
      </c>
      <c r="B182" s="9" t="s">
        <v>7</v>
      </c>
      <c r="C182" s="31">
        <v>45447</v>
      </c>
      <c r="D182" s="45"/>
      <c r="E182" s="12">
        <v>34</v>
      </c>
      <c r="F182" s="28" t="str">
        <f>IF(OR(E182&gt;240),"EXCEEDS"," ")</f>
        <v> </v>
      </c>
    </row>
    <row r="183" spans="1:6" ht="15" customHeight="1">
      <c r="A183" s="29" t="s">
        <v>15</v>
      </c>
      <c r="B183" s="9" t="s">
        <v>7</v>
      </c>
      <c r="C183" s="31">
        <v>45456</v>
      </c>
      <c r="D183" s="45"/>
      <c r="E183" s="12">
        <v>16</v>
      </c>
      <c r="F183" s="28" t="str">
        <f>IF(OR(E183&gt;240),"EXCEEDS"," ")</f>
        <v> </v>
      </c>
    </row>
    <row r="184" spans="1:6" ht="15" customHeight="1">
      <c r="A184" s="29" t="s">
        <v>15</v>
      </c>
      <c r="B184" s="9" t="s">
        <v>7</v>
      </c>
      <c r="C184" s="31">
        <v>45461</v>
      </c>
      <c r="D184" s="45"/>
      <c r="E184" s="12">
        <v>28</v>
      </c>
      <c r="F184" s="28" t="str">
        <f>IF(OR(E184&gt;240),"EXCEEDS"," ")</f>
        <v> </v>
      </c>
    </row>
    <row r="185" spans="1:6" ht="15" customHeight="1">
      <c r="A185" s="29" t="s">
        <v>15</v>
      </c>
      <c r="B185" s="9" t="s">
        <v>7</v>
      </c>
      <c r="C185" s="31">
        <v>45463</v>
      </c>
      <c r="D185" s="45"/>
      <c r="E185" s="12">
        <v>3</v>
      </c>
      <c r="F185" s="28" t="str">
        <f>IF(OR(E185&gt;240),"EXCEEDS"," ")</f>
        <v> </v>
      </c>
    </row>
    <row r="186" spans="1:6" ht="15" customHeight="1">
      <c r="A186" s="29" t="s">
        <v>15</v>
      </c>
      <c r="B186" s="9" t="s">
        <v>7</v>
      </c>
      <c r="C186" s="31">
        <v>45468</v>
      </c>
      <c r="D186" s="45"/>
      <c r="E186" s="12">
        <v>17</v>
      </c>
      <c r="F186" s="28" t="str">
        <f>IF(OR(E186&gt;240),"EXCEEDS"," ")</f>
        <v> </v>
      </c>
    </row>
    <row r="187" spans="1:6" ht="15" customHeight="1">
      <c r="A187" s="29"/>
      <c r="B187" s="9"/>
      <c r="C187" s="31"/>
      <c r="D187" s="45" t="s">
        <v>21</v>
      </c>
      <c r="E187" s="12">
        <f>GEOMEAN(E182:E186)</f>
        <v>15.068340361655798</v>
      </c>
      <c r="F187" s="28" t="str">
        <f>IF(OR(E187&gt;126),"EXCEEDS"," ")</f>
        <v> </v>
      </c>
    </row>
    <row r="188" spans="1:6" ht="15" customHeight="1">
      <c r="A188" s="29"/>
      <c r="B188" s="9"/>
      <c r="C188" s="31"/>
      <c r="D188" s="45"/>
      <c r="E188" s="12"/>
      <c r="F188" s="28"/>
    </row>
    <row r="189" spans="1:6" ht="15" customHeight="1">
      <c r="A189" s="29" t="s">
        <v>16</v>
      </c>
      <c r="B189" s="9" t="s">
        <v>7</v>
      </c>
      <c r="C189" s="31">
        <v>45384</v>
      </c>
      <c r="D189" s="45"/>
      <c r="E189" s="12">
        <v>10462</v>
      </c>
      <c r="F189" s="28" t="str">
        <f>IF(OR(E189&gt;240),"EXCEEDS"," ")</f>
        <v>EXCEEDS</v>
      </c>
    </row>
    <row r="190" spans="1:6" ht="15" customHeight="1">
      <c r="A190" s="29" t="s">
        <v>16</v>
      </c>
      <c r="B190" s="9" t="s">
        <v>7</v>
      </c>
      <c r="C190" s="31">
        <v>45393</v>
      </c>
      <c r="D190" s="45"/>
      <c r="E190" s="12">
        <v>3255</v>
      </c>
      <c r="F190" s="28" t="str">
        <f>IF(OR(E190&gt;240),"EXCEEDS"," ")</f>
        <v>EXCEEDS</v>
      </c>
    </row>
    <row r="191" spans="1:6" ht="15" customHeight="1">
      <c r="A191" s="29" t="s">
        <v>16</v>
      </c>
      <c r="B191" s="9" t="s">
        <v>7</v>
      </c>
      <c r="C191" s="31">
        <v>45405</v>
      </c>
      <c r="D191" s="45"/>
      <c r="E191" s="12">
        <v>61</v>
      </c>
      <c r="F191" s="28" t="str">
        <f>IF(OR(E191&gt;240),"EXCEEDS"," ")</f>
        <v> </v>
      </c>
    </row>
    <row r="192" spans="1:6" ht="15" customHeight="1">
      <c r="A192" s="29" t="s">
        <v>16</v>
      </c>
      <c r="B192" s="9" t="s">
        <v>7</v>
      </c>
      <c r="C192" s="31">
        <v>45040</v>
      </c>
      <c r="D192" s="45"/>
      <c r="E192" s="12">
        <v>70</v>
      </c>
      <c r="F192" s="28" t="str">
        <f>IF(OR(E192&gt;240),"EXCEEDS"," ")</f>
        <v> </v>
      </c>
    </row>
    <row r="193" spans="1:6" ht="15" customHeight="1">
      <c r="A193" s="29" t="s">
        <v>16</v>
      </c>
      <c r="B193" s="9" t="s">
        <v>7</v>
      </c>
      <c r="C193" s="31">
        <v>45411</v>
      </c>
      <c r="D193" s="45"/>
      <c r="E193" s="12">
        <v>38</v>
      </c>
      <c r="F193" s="28" t="str">
        <f>IF(OR(E193&gt;240),"EXCEEDS"," ")</f>
        <v> </v>
      </c>
    </row>
    <row r="194" spans="1:6" ht="15" customHeight="1">
      <c r="A194" s="29"/>
      <c r="B194" s="9"/>
      <c r="C194" s="31"/>
      <c r="D194" s="45" t="s">
        <v>21</v>
      </c>
      <c r="E194" s="12">
        <f>GEOMEAN(E189:E193)</f>
        <v>353.57002240544233</v>
      </c>
      <c r="F194" s="28" t="str">
        <f>IF(OR(E194&gt;126),"EXCEEDS"," ")</f>
        <v>EXCEEDS</v>
      </c>
    </row>
    <row r="195" spans="1:6" ht="15" customHeight="1">
      <c r="A195" s="29"/>
      <c r="B195" s="9"/>
      <c r="C195" s="31"/>
      <c r="D195" s="45"/>
      <c r="E195" s="12"/>
      <c r="F195" s="28"/>
    </row>
    <row r="196" spans="1:6" ht="15" customHeight="1">
      <c r="A196" s="29" t="s">
        <v>16</v>
      </c>
      <c r="B196" s="9" t="s">
        <v>7</v>
      </c>
      <c r="C196" s="31">
        <v>45418</v>
      </c>
      <c r="D196" s="45"/>
      <c r="E196" s="12">
        <v>108</v>
      </c>
      <c r="F196" s="28" t="str">
        <f>IF(OR(E196&gt;240),"EXCEEDS"," ")</f>
        <v> </v>
      </c>
    </row>
    <row r="197" spans="1:6" ht="15" customHeight="1">
      <c r="A197" s="29" t="s">
        <v>16</v>
      </c>
      <c r="B197" s="9" t="s">
        <v>7</v>
      </c>
      <c r="C197" s="31">
        <v>45427</v>
      </c>
      <c r="D197" s="45"/>
      <c r="E197" s="12">
        <v>82</v>
      </c>
      <c r="F197" s="28" t="str">
        <f>IF(OR(E197&gt;240),"EXCEEDS"," ")</f>
        <v> </v>
      </c>
    </row>
    <row r="198" spans="1:6" ht="15" customHeight="1">
      <c r="A198" s="29" t="s">
        <v>16</v>
      </c>
      <c r="B198" s="9" t="s">
        <v>7</v>
      </c>
      <c r="C198" s="31">
        <v>45434</v>
      </c>
      <c r="D198" s="45"/>
      <c r="E198" s="12">
        <v>4106</v>
      </c>
      <c r="F198" s="28" t="str">
        <f>IF(OR(E198&gt;240),"EXCEEDS"," ")</f>
        <v>EXCEEDS</v>
      </c>
    </row>
    <row r="199" spans="1:6" ht="15" customHeight="1">
      <c r="A199" s="29" t="s">
        <v>16</v>
      </c>
      <c r="B199" s="9" t="s">
        <v>7</v>
      </c>
      <c r="C199" s="31">
        <v>45440</v>
      </c>
      <c r="D199" s="45"/>
      <c r="E199" s="12">
        <v>89</v>
      </c>
      <c r="F199" s="28" t="str">
        <f>IF(OR(E199&gt;240),"EXCEEDS"," ")</f>
        <v> </v>
      </c>
    </row>
    <row r="200" spans="1:6" ht="15" customHeight="1">
      <c r="A200" s="29" t="s">
        <v>16</v>
      </c>
      <c r="B200" s="9" t="s">
        <v>7</v>
      </c>
      <c r="C200" s="31">
        <v>45441</v>
      </c>
      <c r="D200" s="45"/>
      <c r="E200" s="12">
        <v>157</v>
      </c>
      <c r="F200" s="28" t="str">
        <f>IF(OR(E200&gt;240),"EXCEEDS"," ")</f>
        <v> </v>
      </c>
    </row>
    <row r="201" spans="1:6" ht="15" customHeight="1">
      <c r="A201" s="29"/>
      <c r="B201" s="9"/>
      <c r="C201" s="31"/>
      <c r="D201" s="45" t="s">
        <v>21</v>
      </c>
      <c r="E201" s="12">
        <f>GEOMEAN(E196:E200)</f>
        <v>219.37606510976678</v>
      </c>
      <c r="F201" s="28" t="str">
        <f>IF(OR(E201&gt;126),"EXCEEDS"," ")</f>
        <v>EXCEEDS</v>
      </c>
    </row>
    <row r="202" spans="1:6" ht="15" customHeight="1">
      <c r="A202" s="29"/>
      <c r="B202" s="9"/>
      <c r="C202" s="31"/>
      <c r="D202" s="45"/>
      <c r="E202" s="12"/>
      <c r="F202" s="28"/>
    </row>
    <row r="203" spans="1:6" ht="15" customHeight="1">
      <c r="A203" s="29" t="s">
        <v>16</v>
      </c>
      <c r="B203" s="9" t="s">
        <v>7</v>
      </c>
      <c r="C203" s="31">
        <v>45447</v>
      </c>
      <c r="D203" s="45"/>
      <c r="E203" s="12">
        <v>41</v>
      </c>
      <c r="F203" s="28" t="str">
        <f>IF(OR(E203&gt;240),"EXCEEDS"," ")</f>
        <v> </v>
      </c>
    </row>
    <row r="204" spans="1:6" ht="15" customHeight="1">
      <c r="A204" s="29" t="s">
        <v>16</v>
      </c>
      <c r="B204" s="9" t="s">
        <v>7</v>
      </c>
      <c r="C204" s="31">
        <v>45456</v>
      </c>
      <c r="D204" s="45"/>
      <c r="E204" s="12">
        <v>30</v>
      </c>
      <c r="F204" s="28" t="str">
        <f>IF(OR(E204&gt;240),"EXCEEDS"," ")</f>
        <v> </v>
      </c>
    </row>
    <row r="205" spans="1:6" ht="15" customHeight="1">
      <c r="A205" s="29" t="s">
        <v>16</v>
      </c>
      <c r="B205" s="9" t="s">
        <v>7</v>
      </c>
      <c r="C205" s="31">
        <v>45461</v>
      </c>
      <c r="D205" s="45"/>
      <c r="E205" s="12">
        <v>16</v>
      </c>
      <c r="F205" s="28" t="str">
        <f>IF(OR(E205&gt;240),"EXCEEDS"," ")</f>
        <v> </v>
      </c>
    </row>
    <row r="206" spans="1:6" ht="15" customHeight="1">
      <c r="A206" s="29" t="s">
        <v>16</v>
      </c>
      <c r="B206" s="9" t="s">
        <v>7</v>
      </c>
      <c r="C206" s="31">
        <v>45463</v>
      </c>
      <c r="D206" s="45"/>
      <c r="E206" s="12">
        <v>4</v>
      </c>
      <c r="F206" s="28" t="str">
        <f>IF(OR(E206&gt;240),"EXCEEDS"," ")</f>
        <v> </v>
      </c>
    </row>
    <row r="207" spans="1:6" ht="15" customHeight="1">
      <c r="A207" s="29" t="s">
        <v>16</v>
      </c>
      <c r="B207" s="9" t="s">
        <v>7</v>
      </c>
      <c r="C207" s="31">
        <v>45468</v>
      </c>
      <c r="D207" s="45"/>
      <c r="E207" s="12">
        <v>10</v>
      </c>
      <c r="F207" s="28" t="str">
        <f>IF(OR(E207&gt;240),"EXCEEDS"," ")</f>
        <v> </v>
      </c>
    </row>
    <row r="208" spans="1:6" ht="15" customHeight="1">
      <c r="A208" s="29"/>
      <c r="B208" s="9"/>
      <c r="C208" s="31"/>
      <c r="D208" s="45" t="s">
        <v>21</v>
      </c>
      <c r="E208" s="12">
        <f>GEOMEAN(E203:E207)</f>
        <v>15.108349302415457</v>
      </c>
      <c r="F208" s="28" t="str">
        <f>IF(OR(E208&gt;126),"EXCEEDS"," ")</f>
        <v> </v>
      </c>
    </row>
    <row r="209" spans="1:6" ht="15" customHeight="1">
      <c r="A209" s="29"/>
      <c r="B209" s="9"/>
      <c r="C209" s="31"/>
      <c r="D209" s="45"/>
      <c r="E209" s="12"/>
      <c r="F209" s="28"/>
    </row>
    <row r="210" spans="1:6" ht="15" customHeight="1">
      <c r="A210" s="29" t="s">
        <v>17</v>
      </c>
      <c r="B210" s="9" t="s">
        <v>7</v>
      </c>
      <c r="C210" s="31">
        <v>45384</v>
      </c>
      <c r="D210" s="45"/>
      <c r="E210" s="12">
        <v>1607</v>
      </c>
      <c r="F210" s="28" t="str">
        <f>IF(OR(E210&gt;240),"EXCEEDS"," ")</f>
        <v>EXCEEDS</v>
      </c>
    </row>
    <row r="211" spans="1:6" ht="15" customHeight="1">
      <c r="A211" s="29" t="s">
        <v>17</v>
      </c>
      <c r="B211" s="9" t="s">
        <v>7</v>
      </c>
      <c r="C211" s="31">
        <v>45393</v>
      </c>
      <c r="D211" s="45"/>
      <c r="E211" s="12">
        <v>1314</v>
      </c>
      <c r="F211" s="28" t="str">
        <f>IF(OR(E211&gt;240),"EXCEEDS"," ")</f>
        <v>EXCEEDS</v>
      </c>
    </row>
    <row r="212" spans="1:6" ht="15" customHeight="1">
      <c r="A212" s="29" t="s">
        <v>17</v>
      </c>
      <c r="B212" s="9" t="s">
        <v>7</v>
      </c>
      <c r="C212" s="31">
        <v>45405</v>
      </c>
      <c r="D212" s="45"/>
      <c r="E212" s="12">
        <v>40</v>
      </c>
      <c r="F212" s="28" t="str">
        <f>IF(OR(E212&gt;240),"EXCEEDS"," ")</f>
        <v> </v>
      </c>
    </row>
    <row r="213" spans="1:6" ht="15" customHeight="1">
      <c r="A213" s="29" t="s">
        <v>17</v>
      </c>
      <c r="B213" s="9" t="s">
        <v>7</v>
      </c>
      <c r="C213" s="31">
        <v>45040</v>
      </c>
      <c r="D213" s="45"/>
      <c r="E213" s="12">
        <v>50</v>
      </c>
      <c r="F213" s="28" t="str">
        <f>IF(OR(E213&gt;240),"EXCEEDS"," ")</f>
        <v> </v>
      </c>
    </row>
    <row r="214" spans="1:6" ht="15" customHeight="1">
      <c r="A214" s="29" t="s">
        <v>17</v>
      </c>
      <c r="B214" s="9" t="s">
        <v>7</v>
      </c>
      <c r="C214" s="31">
        <v>45411</v>
      </c>
      <c r="D214" s="45"/>
      <c r="E214" s="12">
        <v>23</v>
      </c>
      <c r="F214" s="28" t="str">
        <f>IF(OR(E214&gt;240),"EXCEEDS"," ")</f>
        <v> </v>
      </c>
    </row>
    <row r="215" spans="1:6" ht="15" customHeight="1">
      <c r="A215" s="29"/>
      <c r="B215" s="9"/>
      <c r="C215" s="31"/>
      <c r="D215" s="45" t="s">
        <v>21</v>
      </c>
      <c r="E215" s="12">
        <f>GEOMEAN(E210:E214)</f>
        <v>157.57010148719922</v>
      </c>
      <c r="F215" s="28" t="str">
        <f>IF(OR(E215&gt;126),"EXCEEDS"," ")</f>
        <v>EXCEEDS</v>
      </c>
    </row>
    <row r="216" spans="1:6" ht="15" customHeight="1">
      <c r="A216" s="29"/>
      <c r="B216" s="9"/>
      <c r="C216" s="31"/>
      <c r="D216" s="45"/>
      <c r="E216" s="12"/>
      <c r="F216" s="28"/>
    </row>
    <row r="217" spans="1:6" ht="15" customHeight="1">
      <c r="A217" s="29" t="s">
        <v>17</v>
      </c>
      <c r="B217" s="9" t="s">
        <v>7</v>
      </c>
      <c r="C217" s="31">
        <v>45418</v>
      </c>
      <c r="D217" s="45"/>
      <c r="E217" s="12">
        <v>21</v>
      </c>
      <c r="F217" s="28" t="str">
        <f>IF(OR(E217&gt;240),"EXCEEDS"," ")</f>
        <v> </v>
      </c>
    </row>
    <row r="218" spans="1:6" ht="15" customHeight="1">
      <c r="A218" s="29" t="s">
        <v>17</v>
      </c>
      <c r="B218" s="9" t="s">
        <v>7</v>
      </c>
      <c r="C218" s="31">
        <v>45427</v>
      </c>
      <c r="D218" s="45"/>
      <c r="E218" s="12">
        <v>46</v>
      </c>
      <c r="F218" s="28" t="str">
        <f>IF(OR(E218&gt;240),"EXCEEDS"," ")</f>
        <v> </v>
      </c>
    </row>
    <row r="219" spans="1:6" ht="15" customHeight="1">
      <c r="A219" s="29" t="s">
        <v>17</v>
      </c>
      <c r="B219" s="9" t="s">
        <v>7</v>
      </c>
      <c r="C219" s="31">
        <v>45434</v>
      </c>
      <c r="D219" s="45"/>
      <c r="E219" s="12">
        <v>150</v>
      </c>
      <c r="F219" s="28" t="str">
        <f>IF(OR(E219&gt;240),"EXCEEDS"," ")</f>
        <v> </v>
      </c>
    </row>
    <row r="220" spans="1:6" ht="15" customHeight="1">
      <c r="A220" s="29" t="s">
        <v>17</v>
      </c>
      <c r="B220" s="9" t="s">
        <v>7</v>
      </c>
      <c r="C220" s="31">
        <v>45440</v>
      </c>
      <c r="D220" s="45"/>
      <c r="E220" s="12">
        <v>31</v>
      </c>
      <c r="F220" s="28" t="str">
        <f>IF(OR(E220&gt;240),"EXCEEDS"," ")</f>
        <v> </v>
      </c>
    </row>
    <row r="221" spans="1:6" ht="15" customHeight="1">
      <c r="A221" s="29" t="s">
        <v>17</v>
      </c>
      <c r="B221" s="9" t="s">
        <v>7</v>
      </c>
      <c r="C221" s="31">
        <v>45441</v>
      </c>
      <c r="D221" s="45"/>
      <c r="E221" s="12">
        <v>72</v>
      </c>
      <c r="F221" s="28" t="str">
        <f>IF(OR(E221&gt;240),"EXCEEDS"," ")</f>
        <v> </v>
      </c>
    </row>
    <row r="222" spans="1:6" ht="15" customHeight="1">
      <c r="A222" s="29"/>
      <c r="B222" s="9"/>
      <c r="C222" s="31"/>
      <c r="D222" s="45" t="s">
        <v>21</v>
      </c>
      <c r="E222" s="12">
        <f>GEOMEAN(E217:E221)</f>
        <v>50.344556009121696</v>
      </c>
      <c r="F222" s="28" t="str">
        <f>IF(OR(E222&gt;126),"EXCEEDS"," ")</f>
        <v> </v>
      </c>
    </row>
    <row r="223" spans="1:6" ht="15" customHeight="1">
      <c r="A223" s="29"/>
      <c r="B223" s="9"/>
      <c r="C223" s="31"/>
      <c r="D223" s="45"/>
      <c r="E223" s="12"/>
      <c r="F223" s="28"/>
    </row>
    <row r="224" spans="1:6" ht="15" customHeight="1">
      <c r="A224" s="29" t="s">
        <v>17</v>
      </c>
      <c r="B224" s="9" t="s">
        <v>7</v>
      </c>
      <c r="C224" s="31">
        <v>45447</v>
      </c>
      <c r="D224" s="45"/>
      <c r="E224" s="12">
        <v>40</v>
      </c>
      <c r="F224" s="28" t="str">
        <f>IF(OR(E224&gt;240),"EXCEEDS"," ")</f>
        <v> </v>
      </c>
    </row>
    <row r="225" spans="1:6" ht="15" customHeight="1">
      <c r="A225" s="29" t="s">
        <v>17</v>
      </c>
      <c r="B225" s="9" t="s">
        <v>7</v>
      </c>
      <c r="C225" s="31">
        <v>45456</v>
      </c>
      <c r="D225" s="45"/>
      <c r="E225" s="12">
        <v>3</v>
      </c>
      <c r="F225" s="28" t="str">
        <f>IF(OR(E225&gt;240),"EXCEEDS"," ")</f>
        <v> </v>
      </c>
    </row>
    <row r="226" spans="1:6" ht="15" customHeight="1">
      <c r="A226" s="29" t="s">
        <v>17</v>
      </c>
      <c r="B226" s="9" t="s">
        <v>7</v>
      </c>
      <c r="C226" s="31">
        <v>45461</v>
      </c>
      <c r="D226" s="45"/>
      <c r="E226" s="12">
        <v>6</v>
      </c>
      <c r="F226" s="28" t="str">
        <f>IF(OR(E226&gt;240),"EXCEEDS"," ")</f>
        <v> </v>
      </c>
    </row>
    <row r="227" spans="1:6" ht="15" customHeight="1">
      <c r="A227" s="29" t="s">
        <v>17</v>
      </c>
      <c r="B227" s="9" t="s">
        <v>7</v>
      </c>
      <c r="C227" s="31">
        <v>45463</v>
      </c>
      <c r="D227" s="45"/>
      <c r="E227" s="12">
        <v>5</v>
      </c>
      <c r="F227" s="28" t="str">
        <f>IF(OR(E227&gt;240),"EXCEEDS"," ")</f>
        <v> </v>
      </c>
    </row>
    <row r="228" spans="1:6" ht="15" customHeight="1">
      <c r="A228" s="29" t="s">
        <v>17</v>
      </c>
      <c r="B228" s="9" t="s">
        <v>7</v>
      </c>
      <c r="C228" s="31">
        <v>45468</v>
      </c>
      <c r="D228" s="45"/>
      <c r="E228" s="12">
        <v>3</v>
      </c>
      <c r="F228" s="28" t="str">
        <f>IF(OR(E228&gt;240),"EXCEEDS"," ")</f>
        <v> </v>
      </c>
    </row>
    <row r="229" spans="1:6" ht="15" customHeight="1">
      <c r="A229" s="29"/>
      <c r="B229" s="9"/>
      <c r="C229" s="31"/>
      <c r="D229" s="45" t="s">
        <v>21</v>
      </c>
      <c r="E229" s="12">
        <f>GEOMEAN(E224:E228)</f>
        <v>6.407442995073612</v>
      </c>
      <c r="F229" s="28" t="str">
        <f>IF(OR(E229&gt;126),"EXCEEDS"," ")</f>
        <v> </v>
      </c>
    </row>
    <row r="230" spans="1:6" ht="15" customHeight="1">
      <c r="A230" s="29"/>
      <c r="B230" s="9"/>
      <c r="C230" s="31"/>
      <c r="D230" s="45"/>
      <c r="E230" s="12"/>
      <c r="F230" s="28"/>
    </row>
    <row r="231" spans="1:6" ht="15" customHeight="1">
      <c r="A231" s="29" t="s">
        <v>18</v>
      </c>
      <c r="B231" s="9" t="s">
        <v>7</v>
      </c>
      <c r="C231" s="31">
        <v>45384</v>
      </c>
      <c r="D231" s="45"/>
      <c r="E231" s="12">
        <v>5475</v>
      </c>
      <c r="F231" s="28" t="str">
        <f>IF(OR(E231&gt;240),"EXCEEDS"," ")</f>
        <v>EXCEEDS</v>
      </c>
    </row>
    <row r="232" spans="1:6" ht="15" customHeight="1">
      <c r="A232" s="29" t="s">
        <v>18</v>
      </c>
      <c r="B232" s="9" t="s">
        <v>7</v>
      </c>
      <c r="C232" s="31">
        <v>45393</v>
      </c>
      <c r="D232" s="45"/>
      <c r="E232" s="12">
        <v>1178</v>
      </c>
      <c r="F232" s="28" t="str">
        <f>IF(OR(E232&gt;240),"EXCEEDS"," ")</f>
        <v>EXCEEDS</v>
      </c>
    </row>
    <row r="233" spans="1:6" ht="15" customHeight="1">
      <c r="A233" s="29" t="s">
        <v>18</v>
      </c>
      <c r="B233" s="9" t="s">
        <v>7</v>
      </c>
      <c r="C233" s="31">
        <v>45405</v>
      </c>
      <c r="D233" s="45"/>
      <c r="E233" s="12">
        <v>172</v>
      </c>
      <c r="F233" s="28" t="str">
        <f>IF(OR(E233&gt;240),"EXCEEDS"," ")</f>
        <v> </v>
      </c>
    </row>
    <row r="234" spans="1:6" ht="15" customHeight="1">
      <c r="A234" s="29" t="s">
        <v>18</v>
      </c>
      <c r="B234" s="9" t="s">
        <v>7</v>
      </c>
      <c r="C234" s="31">
        <v>45040</v>
      </c>
      <c r="D234" s="45"/>
      <c r="E234" s="12">
        <v>148</v>
      </c>
      <c r="F234" s="28" t="str">
        <f>IF(OR(E234&gt;240),"EXCEEDS"," ")</f>
        <v> </v>
      </c>
    </row>
    <row r="235" spans="1:6" ht="15" customHeight="1">
      <c r="A235" s="29" t="s">
        <v>18</v>
      </c>
      <c r="B235" s="9" t="s">
        <v>7</v>
      </c>
      <c r="C235" s="31">
        <v>45411</v>
      </c>
      <c r="D235" s="45"/>
      <c r="E235" s="12">
        <v>10</v>
      </c>
      <c r="F235" s="28" t="str">
        <f>IF(OR(E235&gt;240),"EXCEEDS"," ")</f>
        <v> </v>
      </c>
    </row>
    <row r="236" spans="1:6" ht="15" customHeight="1">
      <c r="A236" s="29"/>
      <c r="B236" s="9"/>
      <c r="C236" s="31"/>
      <c r="D236" s="45" t="s">
        <v>21</v>
      </c>
      <c r="E236" s="12">
        <f>GEOMEAN(E231:E235)</f>
        <v>277.37282850642015</v>
      </c>
      <c r="F236" s="28" t="str">
        <f>IF(OR(E236&gt;126),"EXCEEDS"," ")</f>
        <v>EXCEEDS</v>
      </c>
    </row>
    <row r="237" spans="1:6" ht="15" customHeight="1">
      <c r="A237" s="29"/>
      <c r="B237" s="9"/>
      <c r="C237" s="31"/>
      <c r="D237" s="45"/>
      <c r="E237" s="12"/>
      <c r="F237" s="28"/>
    </row>
    <row r="238" spans="1:6" ht="15" customHeight="1">
      <c r="A238" s="29" t="s">
        <v>18</v>
      </c>
      <c r="B238" s="9" t="s">
        <v>7</v>
      </c>
      <c r="C238" s="31">
        <v>45418</v>
      </c>
      <c r="D238" s="45"/>
      <c r="E238" s="12">
        <v>102</v>
      </c>
      <c r="F238" s="28" t="str">
        <f>IF(OR(E238&gt;240),"EXCEEDS"," ")</f>
        <v> </v>
      </c>
    </row>
    <row r="239" spans="1:6" ht="15" customHeight="1">
      <c r="A239" s="29" t="s">
        <v>18</v>
      </c>
      <c r="B239" s="9" t="s">
        <v>7</v>
      </c>
      <c r="C239" s="31">
        <v>45427</v>
      </c>
      <c r="D239" s="45"/>
      <c r="E239" s="12">
        <v>135</v>
      </c>
      <c r="F239" s="28" t="str">
        <f>IF(OR(E239&gt;240),"EXCEEDS"," ")</f>
        <v> </v>
      </c>
    </row>
    <row r="240" spans="1:6" ht="15" customHeight="1">
      <c r="A240" s="29" t="s">
        <v>18</v>
      </c>
      <c r="B240" s="9" t="s">
        <v>7</v>
      </c>
      <c r="C240" s="31">
        <v>45434</v>
      </c>
      <c r="D240" s="45"/>
      <c r="E240" s="12">
        <v>318</v>
      </c>
      <c r="F240" s="28" t="str">
        <f>IF(OR(E240&gt;240),"EXCEEDS"," ")</f>
        <v>EXCEEDS</v>
      </c>
    </row>
    <row r="241" spans="1:6" ht="15" customHeight="1">
      <c r="A241" s="29" t="s">
        <v>18</v>
      </c>
      <c r="B241" s="9" t="s">
        <v>7</v>
      </c>
      <c r="C241" s="31">
        <v>45440</v>
      </c>
      <c r="D241" s="45"/>
      <c r="E241" s="12">
        <v>249</v>
      </c>
      <c r="F241" s="28" t="str">
        <f>IF(OR(E241&gt;240),"EXCEEDS"," ")</f>
        <v>EXCEEDS</v>
      </c>
    </row>
    <row r="242" spans="1:6" ht="15" customHeight="1">
      <c r="A242" s="29" t="s">
        <v>18</v>
      </c>
      <c r="B242" s="9" t="s">
        <v>7</v>
      </c>
      <c r="C242" s="31">
        <v>45441</v>
      </c>
      <c r="D242" s="45"/>
      <c r="E242" s="12">
        <v>219</v>
      </c>
      <c r="F242" s="28" t="str">
        <f>IF(OR(E242&gt;240),"EXCEEDS"," ")</f>
        <v> </v>
      </c>
    </row>
    <row r="243" spans="1:6" ht="15" customHeight="1">
      <c r="A243" s="29"/>
      <c r="B243" s="9"/>
      <c r="C243" s="31"/>
      <c r="D243" s="45" t="s">
        <v>21</v>
      </c>
      <c r="E243" s="12">
        <f>GEOMEAN(E238:E242)</f>
        <v>188.62571735521726</v>
      </c>
      <c r="F243" s="28" t="str">
        <f>IF(OR(E243&gt;126),"EXCEEDS"," ")</f>
        <v>EXCEEDS</v>
      </c>
    </row>
    <row r="244" spans="1:6" ht="15" customHeight="1">
      <c r="A244" s="29"/>
      <c r="B244" s="9"/>
      <c r="C244" s="31"/>
      <c r="D244" s="45"/>
      <c r="E244" s="12"/>
      <c r="F244" s="28"/>
    </row>
    <row r="245" spans="1:6" ht="15" customHeight="1">
      <c r="A245" s="29" t="s">
        <v>18</v>
      </c>
      <c r="B245" s="9" t="s">
        <v>7</v>
      </c>
      <c r="C245" s="31">
        <v>45447</v>
      </c>
      <c r="D245" s="45"/>
      <c r="E245" s="12">
        <v>57</v>
      </c>
      <c r="F245" s="28" t="str">
        <f>IF(OR(E245&gt;240),"EXCEEDS"," ")</f>
        <v> </v>
      </c>
    </row>
    <row r="246" spans="1:6" ht="15" customHeight="1">
      <c r="A246" s="29" t="s">
        <v>18</v>
      </c>
      <c r="B246" s="9" t="s">
        <v>7</v>
      </c>
      <c r="C246" s="31">
        <v>45456</v>
      </c>
      <c r="D246" s="45"/>
      <c r="E246" s="12">
        <v>8</v>
      </c>
      <c r="F246" s="28" t="str">
        <f>IF(OR(E246&gt;240),"EXCEEDS"," ")</f>
        <v> </v>
      </c>
    </row>
    <row r="247" spans="1:6" ht="15" customHeight="1">
      <c r="A247" s="29" t="s">
        <v>18</v>
      </c>
      <c r="B247" s="9" t="s">
        <v>7</v>
      </c>
      <c r="C247" s="31">
        <v>45461</v>
      </c>
      <c r="D247" s="45"/>
      <c r="E247" s="12">
        <v>13</v>
      </c>
      <c r="F247" s="28" t="str">
        <f>IF(OR(E247&gt;240),"EXCEEDS"," ")</f>
        <v> </v>
      </c>
    </row>
    <row r="248" spans="1:6" ht="15" customHeight="1">
      <c r="A248" s="29" t="s">
        <v>18</v>
      </c>
      <c r="B248" s="9" t="s">
        <v>7</v>
      </c>
      <c r="C248" s="31">
        <v>45463</v>
      </c>
      <c r="D248" s="45"/>
      <c r="E248" s="12">
        <v>5</v>
      </c>
      <c r="F248" s="28" t="str">
        <f>IF(OR(E248&gt;240),"EXCEEDS"," ")</f>
        <v> </v>
      </c>
    </row>
    <row r="249" spans="1:6" ht="15" customHeight="1">
      <c r="A249" s="29" t="s">
        <v>18</v>
      </c>
      <c r="B249" s="9" t="s">
        <v>7</v>
      </c>
      <c r="C249" s="31">
        <v>45468</v>
      </c>
      <c r="D249" s="45"/>
      <c r="E249" s="12">
        <v>17</v>
      </c>
      <c r="F249" s="28" t="str">
        <f>IF(OR(E249&gt;240),"EXCEEDS"," ")</f>
        <v> </v>
      </c>
    </row>
    <row r="250" spans="1:6" ht="15" customHeight="1">
      <c r="A250" s="29"/>
      <c r="B250" s="9"/>
      <c r="C250" s="31"/>
      <c r="D250" s="45" t="s">
        <v>21</v>
      </c>
      <c r="E250" s="12">
        <f>GEOMEAN(E245:E249)</f>
        <v>13.818643859551058</v>
      </c>
      <c r="F250" s="28" t="str">
        <f>IF(OR(E250&gt;126),"EXCEEDS"," ")</f>
        <v> </v>
      </c>
    </row>
    <row r="251" spans="1:6" ht="15" customHeight="1">
      <c r="A251" s="58"/>
      <c r="B251" s="59"/>
      <c r="C251" s="60"/>
      <c r="D251" s="61"/>
      <c r="E251" s="62"/>
      <c r="F251" s="63"/>
    </row>
    <row r="252" spans="1:6" ht="15" customHeight="1">
      <c r="A252" s="29">
        <v>594</v>
      </c>
      <c r="B252" s="9" t="s">
        <v>8</v>
      </c>
      <c r="C252" s="31">
        <v>45384</v>
      </c>
      <c r="D252" s="45"/>
      <c r="E252" s="23">
        <v>10</v>
      </c>
      <c r="F252" s="30" t="str">
        <f>IF(OR(E252&gt;240),"EXCEEDS"," ")</f>
        <v> </v>
      </c>
    </row>
    <row r="253" spans="1:6" ht="15" customHeight="1">
      <c r="A253" s="29">
        <v>594</v>
      </c>
      <c r="B253" s="9" t="s">
        <v>8</v>
      </c>
      <c r="C253" s="31">
        <v>45391</v>
      </c>
      <c r="D253" s="45"/>
      <c r="E253" s="23">
        <v>373</v>
      </c>
      <c r="F253" s="30" t="str">
        <f>IF(OR(E253&gt;240),"EXCEEDS"," ")</f>
        <v>EXCEEDS</v>
      </c>
    </row>
    <row r="254" spans="1:6" ht="15" customHeight="1">
      <c r="A254" s="29">
        <v>594</v>
      </c>
      <c r="B254" s="9" t="s">
        <v>8</v>
      </c>
      <c r="C254" s="31">
        <v>45398</v>
      </c>
      <c r="D254" s="45"/>
      <c r="E254" s="23">
        <v>496</v>
      </c>
      <c r="F254" s="30" t="str">
        <f>IF(OR(E254&gt;240),"EXCEEDS"," ")</f>
        <v>EXCEEDS</v>
      </c>
    </row>
    <row r="255" spans="1:6" ht="15" customHeight="1">
      <c r="A255" s="29">
        <v>594</v>
      </c>
      <c r="B255" s="9" t="s">
        <v>8</v>
      </c>
      <c r="C255" s="31">
        <v>45405</v>
      </c>
      <c r="D255" s="45"/>
      <c r="E255" s="23">
        <v>98</v>
      </c>
      <c r="F255" s="30" t="str">
        <f>IF(OR(E255&gt;240),"EXCEEDS"," ")</f>
        <v> </v>
      </c>
    </row>
    <row r="256" spans="1:6" ht="15" customHeight="1">
      <c r="A256" s="29">
        <v>594</v>
      </c>
      <c r="B256" s="9" t="s">
        <v>8</v>
      </c>
      <c r="C256" s="31">
        <v>45412</v>
      </c>
      <c r="D256" s="45"/>
      <c r="E256" s="23">
        <v>41</v>
      </c>
      <c r="F256" s="30" t="str">
        <f>IF(OR(E256&gt;240),"EXCEEDS"," ")</f>
        <v> </v>
      </c>
    </row>
    <row r="257" spans="1:6" ht="15" customHeight="1">
      <c r="A257" s="29"/>
      <c r="B257" s="9"/>
      <c r="C257" s="31"/>
      <c r="D257" s="45" t="s">
        <v>21</v>
      </c>
      <c r="E257" s="12">
        <f>GEOMEAN(E252:E256)</f>
        <v>94.24104390643248</v>
      </c>
      <c r="F257" s="28" t="str">
        <f>IF(OR(E257&gt;130),"EXCEEDS"," ")</f>
        <v> </v>
      </c>
    </row>
    <row r="258" spans="1:6" ht="15" customHeight="1">
      <c r="A258" s="29"/>
      <c r="B258" s="9"/>
      <c r="C258" s="31"/>
      <c r="D258" s="45"/>
      <c r="E258" s="12"/>
      <c r="F258" s="28"/>
    </row>
    <row r="259" spans="1:6" ht="15" customHeight="1">
      <c r="A259" s="29">
        <v>594</v>
      </c>
      <c r="B259" s="9" t="s">
        <v>8</v>
      </c>
      <c r="C259" s="31">
        <v>45419</v>
      </c>
      <c r="D259" s="45"/>
      <c r="E259" s="23">
        <v>345</v>
      </c>
      <c r="F259" s="30" t="str">
        <f>IF(OR(E259&gt;240),"EXCEEDS"," ")</f>
        <v>EXCEEDS</v>
      </c>
    </row>
    <row r="260" spans="1:6" ht="15" customHeight="1">
      <c r="A260" s="29">
        <v>594</v>
      </c>
      <c r="B260" s="9" t="s">
        <v>8</v>
      </c>
      <c r="C260" s="31">
        <v>45426</v>
      </c>
      <c r="D260" s="45"/>
      <c r="E260" s="23">
        <v>20</v>
      </c>
      <c r="F260" s="30" t="str">
        <f>IF(OR(E260&gt;240),"EXCEEDS"," ")</f>
        <v> </v>
      </c>
    </row>
    <row r="261" spans="1:6" ht="15" customHeight="1">
      <c r="A261" s="29">
        <v>594</v>
      </c>
      <c r="B261" s="9" t="s">
        <v>8</v>
      </c>
      <c r="C261" s="31">
        <v>44702</v>
      </c>
      <c r="D261" s="45"/>
      <c r="E261" s="23">
        <v>75</v>
      </c>
      <c r="F261" s="30" t="str">
        <f>IF(OR(E261&gt;240),"EXCEEDS"," ")</f>
        <v> </v>
      </c>
    </row>
    <row r="262" spans="1:6" ht="15" customHeight="1">
      <c r="A262" s="29">
        <v>594</v>
      </c>
      <c r="B262" s="9" t="s">
        <v>8</v>
      </c>
      <c r="C262" s="31">
        <v>45435</v>
      </c>
      <c r="D262" s="45"/>
      <c r="E262" s="23">
        <v>175</v>
      </c>
      <c r="F262" s="30" t="str">
        <f>IF(OR(E262&gt;240),"EXCEEDS"," ")</f>
        <v> </v>
      </c>
    </row>
    <row r="263" spans="1:6" ht="15" customHeight="1">
      <c r="A263" s="29">
        <v>594</v>
      </c>
      <c r="B263" s="9" t="s">
        <v>8</v>
      </c>
      <c r="C263" s="31">
        <v>45440</v>
      </c>
      <c r="D263" s="45"/>
      <c r="E263" s="23">
        <v>1236</v>
      </c>
      <c r="F263" s="30" t="str">
        <f>IF(OR(E263&gt;240),"EXCEEDS"," ")</f>
        <v>EXCEEDS</v>
      </c>
    </row>
    <row r="264" spans="1:6" ht="15" customHeight="1">
      <c r="A264" s="29"/>
      <c r="B264" s="9"/>
      <c r="C264" s="31"/>
      <c r="D264" s="45" t="s">
        <v>21</v>
      </c>
      <c r="E264" s="12">
        <f>GEOMEAN(E259:E263)</f>
        <v>162.10386685585877</v>
      </c>
      <c r="F264" s="28" t="str">
        <f>IF(OR(E264&gt;130),"EXCEEDS"," ")</f>
        <v>EXCEEDS</v>
      </c>
    </row>
    <row r="265" spans="1:6" ht="15" customHeight="1">
      <c r="A265" s="29"/>
      <c r="B265" s="9"/>
      <c r="C265" s="31"/>
      <c r="D265" s="45"/>
      <c r="E265" s="12"/>
      <c r="F265" s="28"/>
    </row>
    <row r="266" spans="1:6" ht="15" customHeight="1">
      <c r="A266" s="29">
        <v>594</v>
      </c>
      <c r="B266" s="9" t="s">
        <v>8</v>
      </c>
      <c r="C266" s="31">
        <v>45447</v>
      </c>
      <c r="D266" s="45"/>
      <c r="E266" s="23">
        <v>31</v>
      </c>
      <c r="F266" s="30" t="str">
        <f>IF(OR(E266&gt;240),"EXCEEDS"," ")</f>
        <v> </v>
      </c>
    </row>
    <row r="267" spans="1:6" ht="15" customHeight="1">
      <c r="A267" s="29">
        <v>594</v>
      </c>
      <c r="B267" s="9" t="s">
        <v>8</v>
      </c>
      <c r="C267" s="31">
        <v>45454</v>
      </c>
      <c r="D267" s="45"/>
      <c r="E267" s="23">
        <v>62</v>
      </c>
      <c r="F267" s="30" t="str">
        <f>IF(OR(E267&gt;240),"EXCEEDS"," ")</f>
        <v> </v>
      </c>
    </row>
    <row r="268" spans="1:6" ht="15" customHeight="1">
      <c r="A268" s="29">
        <v>594</v>
      </c>
      <c r="B268" s="9" t="s">
        <v>8</v>
      </c>
      <c r="C268" s="31">
        <v>45461</v>
      </c>
      <c r="D268" s="45"/>
      <c r="E268" s="23">
        <v>120</v>
      </c>
      <c r="F268" s="30" t="str">
        <f>IF(OR(E268&gt;240),"EXCEEDS"," ")</f>
        <v> </v>
      </c>
    </row>
    <row r="269" spans="1:6" ht="15" customHeight="1">
      <c r="A269" s="29">
        <v>594</v>
      </c>
      <c r="B269" s="9" t="s">
        <v>8</v>
      </c>
      <c r="C269" s="31">
        <v>45464</v>
      </c>
      <c r="D269" s="45"/>
      <c r="E269" s="23">
        <v>706</v>
      </c>
      <c r="F269" s="30" t="str">
        <f>IF(OR(E269&gt;240),"EXCEEDS"," ")</f>
        <v>EXCEEDS</v>
      </c>
    </row>
    <row r="270" spans="1:6" ht="15" customHeight="1">
      <c r="A270" s="29">
        <v>594</v>
      </c>
      <c r="B270" s="9" t="s">
        <v>8</v>
      </c>
      <c r="C270" s="31">
        <v>45468</v>
      </c>
      <c r="D270" s="45"/>
      <c r="E270" s="23">
        <v>30</v>
      </c>
      <c r="F270" s="30" t="str">
        <f>IF(OR(E270&gt;240),"EXCEEDS"," ")</f>
        <v> </v>
      </c>
    </row>
    <row r="271" spans="1:6" ht="15" customHeight="1">
      <c r="A271" s="29"/>
      <c r="B271" s="9"/>
      <c r="C271" s="31"/>
      <c r="D271" s="45" t="s">
        <v>21</v>
      </c>
      <c r="E271" s="12">
        <f>GEOMEAN(E266:E270)</f>
        <v>86.6507082914258</v>
      </c>
      <c r="F271" s="28" t="str">
        <f>IF(OR(E271&gt;130),"EXCEEDS"," ")</f>
        <v> </v>
      </c>
    </row>
    <row r="272" spans="1:6" ht="15" customHeight="1">
      <c r="A272" s="29"/>
      <c r="B272" s="9"/>
      <c r="C272" s="31"/>
      <c r="D272" s="45"/>
      <c r="E272" s="23"/>
      <c r="F272" s="30"/>
    </row>
    <row r="273" spans="1:6" ht="15" customHeight="1">
      <c r="A273" s="29">
        <v>619.3</v>
      </c>
      <c r="B273" s="9" t="s">
        <v>8</v>
      </c>
      <c r="C273" s="31">
        <v>45384</v>
      </c>
      <c r="D273" s="45"/>
      <c r="E273" s="23">
        <v>40</v>
      </c>
      <c r="F273" s="30" t="str">
        <f>IF(OR(E273&gt;240),"EXCEEDS"," ")</f>
        <v> </v>
      </c>
    </row>
    <row r="274" spans="1:6" ht="15" customHeight="1">
      <c r="A274" s="29">
        <v>619.3</v>
      </c>
      <c r="B274" s="9" t="s">
        <v>8</v>
      </c>
      <c r="C274" s="31">
        <v>45391</v>
      </c>
      <c r="D274" s="45"/>
      <c r="E274" s="23">
        <v>857</v>
      </c>
      <c r="F274" s="30" t="str">
        <f>IF(OR(E274&gt;240),"EXCEEDS"," ")</f>
        <v>EXCEEDS</v>
      </c>
    </row>
    <row r="275" spans="1:6" ht="15" customHeight="1">
      <c r="A275" s="29">
        <v>619.3</v>
      </c>
      <c r="B275" s="9" t="s">
        <v>8</v>
      </c>
      <c r="C275" s="31">
        <v>45398</v>
      </c>
      <c r="D275" s="45"/>
      <c r="E275" s="23">
        <v>556</v>
      </c>
      <c r="F275" s="30" t="str">
        <f>IF(OR(E275&gt;240),"EXCEEDS"," ")</f>
        <v>EXCEEDS</v>
      </c>
    </row>
    <row r="276" spans="1:6" ht="15" customHeight="1">
      <c r="A276" s="29">
        <v>619.3</v>
      </c>
      <c r="B276" s="9" t="s">
        <v>8</v>
      </c>
      <c r="C276" s="31">
        <v>45405</v>
      </c>
      <c r="D276" s="45"/>
      <c r="E276" s="23">
        <v>132</v>
      </c>
      <c r="F276" s="30" t="str">
        <f>IF(OR(E276&gt;240),"EXCEEDS"," ")</f>
        <v> </v>
      </c>
    </row>
    <row r="277" spans="1:6" ht="15" customHeight="1">
      <c r="A277" s="29">
        <v>619.3</v>
      </c>
      <c r="B277" s="9" t="s">
        <v>8</v>
      </c>
      <c r="C277" s="31">
        <v>45412</v>
      </c>
      <c r="D277" s="45"/>
      <c r="E277" s="23">
        <v>75</v>
      </c>
      <c r="F277" s="30" t="str">
        <f>IF(OR(E277&gt;240),"EXCEEDS"," ")</f>
        <v> </v>
      </c>
    </row>
    <row r="278" spans="1:6" ht="15" customHeight="1">
      <c r="A278" s="29"/>
      <c r="B278" s="9"/>
      <c r="C278" s="31"/>
      <c r="D278" s="45" t="s">
        <v>21</v>
      </c>
      <c r="E278" s="12">
        <f>GEOMEAN(E273:E277)</f>
        <v>179.94929929261178</v>
      </c>
      <c r="F278" s="28" t="str">
        <f>IF(OR(E278&gt;130),"EXCEEDS"," ")</f>
        <v>EXCEEDS</v>
      </c>
    </row>
    <row r="279" spans="1:6" ht="15" customHeight="1">
      <c r="A279" s="29"/>
      <c r="B279" s="9"/>
      <c r="C279" s="31"/>
      <c r="D279" s="45"/>
      <c r="E279" s="12"/>
      <c r="F279" s="28"/>
    </row>
    <row r="280" spans="1:6" ht="15" customHeight="1">
      <c r="A280" s="29">
        <v>619.3</v>
      </c>
      <c r="B280" s="9" t="s">
        <v>8</v>
      </c>
      <c r="C280" s="31">
        <v>45419</v>
      </c>
      <c r="D280" s="45"/>
      <c r="E280" s="23">
        <v>836</v>
      </c>
      <c r="F280" s="30" t="str">
        <f>IF(OR(E280&gt;240),"EXCEEDS"," ")</f>
        <v>EXCEEDS</v>
      </c>
    </row>
    <row r="281" spans="1:6" ht="15" customHeight="1">
      <c r="A281" s="29">
        <v>619.3</v>
      </c>
      <c r="B281" s="9" t="s">
        <v>8</v>
      </c>
      <c r="C281" s="31">
        <v>45426</v>
      </c>
      <c r="D281" s="45"/>
      <c r="E281" s="23">
        <v>86</v>
      </c>
      <c r="F281" s="30" t="str">
        <f>IF(OR(E281&gt;240),"EXCEEDS"," ")</f>
        <v> </v>
      </c>
    </row>
    <row r="282" spans="1:6" ht="15" customHeight="1">
      <c r="A282" s="29">
        <v>619.3</v>
      </c>
      <c r="B282" s="9" t="s">
        <v>8</v>
      </c>
      <c r="C282" s="31">
        <v>44702</v>
      </c>
      <c r="D282" s="45"/>
      <c r="E282" s="23">
        <v>52</v>
      </c>
      <c r="F282" s="30" t="str">
        <f>IF(OR(E282&gt;240),"EXCEEDS"," ")</f>
        <v> </v>
      </c>
    </row>
    <row r="283" spans="1:6" ht="15" customHeight="1">
      <c r="A283" s="29">
        <v>619.3</v>
      </c>
      <c r="B283" s="9" t="s">
        <v>8</v>
      </c>
      <c r="C283" s="31">
        <v>45435</v>
      </c>
      <c r="D283" s="45"/>
      <c r="E283" s="23">
        <v>109</v>
      </c>
      <c r="F283" s="30" t="str">
        <f>IF(OR(E283&gt;240),"EXCEEDS"," ")</f>
        <v> </v>
      </c>
    </row>
    <row r="284" spans="1:6" ht="15" customHeight="1">
      <c r="A284" s="29">
        <v>619.3</v>
      </c>
      <c r="B284" s="9" t="s">
        <v>8</v>
      </c>
      <c r="C284" s="31">
        <v>45440</v>
      </c>
      <c r="D284" s="45"/>
      <c r="E284" s="23">
        <v>3873</v>
      </c>
      <c r="F284" s="30" t="str">
        <f>IF(OR(E284&gt;240),"EXCEEDS"," ")</f>
        <v>EXCEEDS</v>
      </c>
    </row>
    <row r="285" spans="1:6" ht="15" customHeight="1">
      <c r="A285" s="29"/>
      <c r="B285" s="9"/>
      <c r="C285" s="31"/>
      <c r="D285" s="45" t="s">
        <v>21</v>
      </c>
      <c r="E285" s="12">
        <f>GEOMEAN(E280:E284)</f>
        <v>275.19238583692743</v>
      </c>
      <c r="F285" s="28" t="str">
        <f>IF(OR(E285&gt;130),"EXCEEDS"," ")</f>
        <v>EXCEEDS</v>
      </c>
    </row>
    <row r="286" spans="1:6" ht="15" customHeight="1">
      <c r="A286" s="29"/>
      <c r="B286" s="9"/>
      <c r="C286" s="31"/>
      <c r="D286" s="45"/>
      <c r="E286" s="12"/>
      <c r="F286" s="28"/>
    </row>
    <row r="287" spans="1:6" ht="15" customHeight="1">
      <c r="A287" s="29">
        <v>619.3</v>
      </c>
      <c r="B287" s="9" t="s">
        <v>8</v>
      </c>
      <c r="C287" s="31">
        <v>45447</v>
      </c>
      <c r="D287" s="45"/>
      <c r="E287" s="23">
        <v>379</v>
      </c>
      <c r="F287" s="30" t="str">
        <f>IF(OR(E287&gt;240),"EXCEEDS"," ")</f>
        <v>EXCEEDS</v>
      </c>
    </row>
    <row r="288" spans="1:6" ht="15" customHeight="1">
      <c r="A288" s="29">
        <v>619.3</v>
      </c>
      <c r="B288" s="9" t="s">
        <v>8</v>
      </c>
      <c r="C288" s="31">
        <v>45454</v>
      </c>
      <c r="D288" s="45"/>
      <c r="E288" s="23">
        <v>201</v>
      </c>
      <c r="F288" s="30" t="str">
        <f>IF(OR(E288&gt;240),"EXCEEDS"," ")</f>
        <v> </v>
      </c>
    </row>
    <row r="289" spans="1:6" ht="15" customHeight="1">
      <c r="A289" s="29">
        <v>619.3</v>
      </c>
      <c r="B289" s="9" t="s">
        <v>8</v>
      </c>
      <c r="C289" s="31">
        <v>45461</v>
      </c>
      <c r="D289" s="45"/>
      <c r="E289" s="23">
        <v>384</v>
      </c>
      <c r="F289" s="30" t="str">
        <f>IF(OR(E289&gt;240),"EXCEEDS"," ")</f>
        <v>EXCEEDS</v>
      </c>
    </row>
    <row r="290" spans="1:6" ht="15" customHeight="1">
      <c r="A290" s="29">
        <v>619.3</v>
      </c>
      <c r="B290" s="9" t="s">
        <v>8</v>
      </c>
      <c r="C290" s="31">
        <v>45464</v>
      </c>
      <c r="D290" s="45"/>
      <c r="E290" s="23">
        <v>2613</v>
      </c>
      <c r="F290" s="30" t="str">
        <f>IF(OR(E290&gt;240),"EXCEEDS"," ")</f>
        <v>EXCEEDS</v>
      </c>
    </row>
    <row r="291" spans="1:6" ht="15" customHeight="1">
      <c r="A291" s="29">
        <v>619.3</v>
      </c>
      <c r="B291" s="9" t="s">
        <v>8</v>
      </c>
      <c r="C291" s="31">
        <v>45468</v>
      </c>
      <c r="D291" s="45"/>
      <c r="E291" s="23">
        <v>63</v>
      </c>
      <c r="F291" s="30" t="str">
        <f>IF(OR(E291&gt;240),"EXCEEDS"," ")</f>
        <v> </v>
      </c>
    </row>
    <row r="292" spans="1:6" ht="15" customHeight="1">
      <c r="A292" s="29"/>
      <c r="B292" s="9"/>
      <c r="C292" s="31"/>
      <c r="D292" s="45" t="s">
        <v>21</v>
      </c>
      <c r="E292" s="12">
        <f>GEOMEAN(E287:E291)</f>
        <v>343.9769094842714</v>
      </c>
      <c r="F292" s="28" t="str">
        <f>IF(OR(E292&gt;130),"EXCEEDS"," ")</f>
        <v>EXCEEDS</v>
      </c>
    </row>
    <row r="293" spans="1:6" ht="15" customHeight="1">
      <c r="A293" s="58"/>
      <c r="B293" s="59"/>
      <c r="C293" s="60"/>
      <c r="D293" s="61"/>
      <c r="E293" s="67"/>
      <c r="F293" s="63"/>
    </row>
    <row r="294" spans="1:6" ht="15" customHeight="1">
      <c r="A294" s="29">
        <v>791.5</v>
      </c>
      <c r="B294" s="9" t="s">
        <v>9</v>
      </c>
      <c r="C294" s="31">
        <v>45384</v>
      </c>
      <c r="D294" s="45"/>
      <c r="E294" s="12">
        <v>40</v>
      </c>
      <c r="F294" s="28" t="str">
        <f>IF(OR(E294&gt;240),"EXCEEDS"," ")</f>
        <v> </v>
      </c>
    </row>
    <row r="295" spans="1:6" ht="15" customHeight="1">
      <c r="A295" s="29">
        <v>791.5</v>
      </c>
      <c r="B295" s="9" t="s">
        <v>9</v>
      </c>
      <c r="C295" s="31">
        <v>45391</v>
      </c>
      <c r="D295" s="45"/>
      <c r="E295" s="12">
        <v>365</v>
      </c>
      <c r="F295" s="28" t="str">
        <f>IF(OR(E295&gt;240),"EXCEEDS"," ")</f>
        <v>EXCEEDS</v>
      </c>
    </row>
    <row r="296" spans="1:6" ht="15" customHeight="1">
      <c r="A296" s="29">
        <v>791.5</v>
      </c>
      <c r="B296" s="9" t="s">
        <v>9</v>
      </c>
      <c r="C296" s="31">
        <v>45398</v>
      </c>
      <c r="D296" s="45"/>
      <c r="E296" s="12">
        <v>285</v>
      </c>
      <c r="F296" s="28" t="str">
        <f>IF(OR(E296&gt;240),"EXCEEDS"," ")</f>
        <v>EXCEEDS</v>
      </c>
    </row>
    <row r="297" spans="1:6" ht="15" customHeight="1">
      <c r="A297" s="29">
        <v>791.5</v>
      </c>
      <c r="B297" s="9" t="s">
        <v>9</v>
      </c>
      <c r="C297" s="31">
        <v>45405</v>
      </c>
      <c r="D297" s="45"/>
      <c r="E297" s="12">
        <v>81</v>
      </c>
      <c r="F297" s="28" t="str">
        <f>IF(OR(E297&gt;240),"EXCEEDS"," ")</f>
        <v> </v>
      </c>
    </row>
    <row r="298" spans="1:6" ht="15" customHeight="1">
      <c r="A298" s="29">
        <v>791.5</v>
      </c>
      <c r="B298" s="9" t="s">
        <v>9</v>
      </c>
      <c r="C298" s="31">
        <v>45412</v>
      </c>
      <c r="D298" s="45"/>
      <c r="E298" s="12">
        <v>36</v>
      </c>
      <c r="F298" s="28" t="str">
        <f>IF(OR(E298&gt;240),"EXCEEDS"," ")</f>
        <v> </v>
      </c>
    </row>
    <row r="299" spans="1:6" ht="15" customHeight="1">
      <c r="A299" s="29"/>
      <c r="B299" s="9"/>
      <c r="C299" s="31"/>
      <c r="D299" s="45" t="s">
        <v>21</v>
      </c>
      <c r="E299" s="12">
        <f>GEOMEAN(E294:E298)</f>
        <v>103.9434307666171</v>
      </c>
      <c r="F299" s="28" t="str">
        <f>IF(OR(E299&gt;125),"EXCEEDS"," ")</f>
        <v> </v>
      </c>
    </row>
    <row r="300" spans="1:6" ht="15" customHeight="1">
      <c r="A300" s="29"/>
      <c r="B300" s="9"/>
      <c r="C300" s="31"/>
      <c r="D300" s="45"/>
      <c r="E300" s="12"/>
      <c r="F300" s="28"/>
    </row>
    <row r="301" spans="1:6" ht="15" customHeight="1">
      <c r="A301" s="29">
        <v>791.5</v>
      </c>
      <c r="B301" s="9" t="s">
        <v>9</v>
      </c>
      <c r="C301" s="31">
        <v>45414</v>
      </c>
      <c r="D301" s="45"/>
      <c r="E301" s="12">
        <v>29</v>
      </c>
      <c r="F301" s="28" t="str">
        <f>IF(OR(E301&gt;240),"EXCEEDS"," ")</f>
        <v> </v>
      </c>
    </row>
    <row r="302" spans="1:6" ht="15" customHeight="1">
      <c r="A302" s="29">
        <v>791.5</v>
      </c>
      <c r="B302" s="9" t="s">
        <v>9</v>
      </c>
      <c r="C302" s="31">
        <v>45426</v>
      </c>
      <c r="D302" s="45"/>
      <c r="E302" s="12">
        <v>222</v>
      </c>
      <c r="F302" s="28" t="str">
        <f>IF(OR(E302&gt;240),"EXCEEDS"," ")</f>
        <v> </v>
      </c>
    </row>
    <row r="303" spans="1:6" ht="15" customHeight="1">
      <c r="A303" s="29">
        <v>791.5</v>
      </c>
      <c r="B303" s="9" t="s">
        <v>9</v>
      </c>
      <c r="C303" s="31">
        <v>44702</v>
      </c>
      <c r="D303" s="45"/>
      <c r="E303" s="12">
        <v>25</v>
      </c>
      <c r="F303" s="28" t="str">
        <f>IF(OR(E303&gt;240),"EXCEEDS"," ")</f>
        <v> </v>
      </c>
    </row>
    <row r="304" spans="1:6" ht="15" customHeight="1">
      <c r="A304" s="29">
        <v>791.5</v>
      </c>
      <c r="B304" s="9" t="s">
        <v>9</v>
      </c>
      <c r="C304" s="31">
        <v>45435</v>
      </c>
      <c r="D304" s="45"/>
      <c r="E304" s="12">
        <v>50</v>
      </c>
      <c r="F304" s="28" t="str">
        <f>IF(OR(E304&gt;240),"EXCEEDS"," ")</f>
        <v> </v>
      </c>
    </row>
    <row r="305" spans="1:6" ht="15" customHeight="1">
      <c r="A305" s="29">
        <v>791.5</v>
      </c>
      <c r="B305" s="9" t="s">
        <v>9</v>
      </c>
      <c r="C305" s="31">
        <v>45440</v>
      </c>
      <c r="D305" s="45"/>
      <c r="E305" s="12">
        <v>345</v>
      </c>
      <c r="F305" s="28" t="str">
        <f>IF(OR(E305&gt;240),"EXCEEDS"," ")</f>
        <v>EXCEEDS</v>
      </c>
    </row>
    <row r="306" spans="1:6" ht="15" customHeight="1">
      <c r="A306" s="29"/>
      <c r="B306" s="9"/>
      <c r="C306" s="31"/>
      <c r="D306" s="45" t="s">
        <v>21</v>
      </c>
      <c r="E306" s="12">
        <f>GEOMEAN(E301:E305)</f>
        <v>77.39199038456039</v>
      </c>
      <c r="F306" s="28" t="str">
        <f>IF(OR(E306&gt;125),"EXCEEDS"," ")</f>
        <v> </v>
      </c>
    </row>
    <row r="307" spans="1:6" ht="15" customHeight="1">
      <c r="A307" s="29"/>
      <c r="B307" s="9"/>
      <c r="C307" s="31"/>
      <c r="D307" s="45"/>
      <c r="E307" s="12"/>
      <c r="F307" s="28"/>
    </row>
    <row r="308" spans="1:6" ht="15" customHeight="1">
      <c r="A308" s="29">
        <v>791.5</v>
      </c>
      <c r="B308" s="9" t="s">
        <v>9</v>
      </c>
      <c r="C308" s="31">
        <v>45454</v>
      </c>
      <c r="D308" s="45"/>
      <c r="E308" s="12">
        <v>20</v>
      </c>
      <c r="F308" s="28" t="str">
        <f>IF(OR(E308&gt;240),"EXCEEDS"," ")</f>
        <v> </v>
      </c>
    </row>
    <row r="309" spans="1:6" ht="15" customHeight="1">
      <c r="A309" s="29">
        <v>791.5</v>
      </c>
      <c r="B309" s="9" t="s">
        <v>9</v>
      </c>
      <c r="C309" s="31">
        <v>45456</v>
      </c>
      <c r="D309" s="45"/>
      <c r="E309" s="12">
        <v>25</v>
      </c>
      <c r="F309" s="28" t="str">
        <f>IF(OR(E309&gt;240),"EXCEEDS"," ")</f>
        <v> </v>
      </c>
    </row>
    <row r="310" spans="1:6" ht="15" customHeight="1">
      <c r="A310" s="29">
        <v>791.5</v>
      </c>
      <c r="B310" s="9" t="s">
        <v>9</v>
      </c>
      <c r="C310" s="31">
        <v>45461</v>
      </c>
      <c r="D310" s="45"/>
      <c r="E310" s="12">
        <v>8</v>
      </c>
      <c r="F310" s="28" t="str">
        <f>IF(OR(E310&gt;240),"EXCEEDS"," ")</f>
        <v> </v>
      </c>
    </row>
    <row r="311" spans="1:6" ht="15" customHeight="1">
      <c r="A311" s="29">
        <v>791.5</v>
      </c>
      <c r="B311" s="9" t="s">
        <v>9</v>
      </c>
      <c r="C311" s="31">
        <v>45463</v>
      </c>
      <c r="D311" s="45"/>
      <c r="E311" s="12">
        <v>23</v>
      </c>
      <c r="F311" s="28" t="str">
        <f>IF(OR(E311&gt;240),"EXCEEDS"," ")</f>
        <v> </v>
      </c>
    </row>
    <row r="312" spans="1:6" ht="15" customHeight="1">
      <c r="A312" s="29">
        <v>791.5</v>
      </c>
      <c r="B312" s="9" t="s">
        <v>9</v>
      </c>
      <c r="C312" s="31">
        <v>45468</v>
      </c>
      <c r="D312" s="45"/>
      <c r="E312" s="12">
        <v>21</v>
      </c>
      <c r="F312" s="28" t="str">
        <f>IF(OR(E312&gt;240),"EXCEEDS"," ")</f>
        <v> </v>
      </c>
    </row>
    <row r="313" spans="1:6" ht="15" customHeight="1">
      <c r="A313" s="29"/>
      <c r="B313" s="9"/>
      <c r="C313" s="31"/>
      <c r="D313" s="45" t="s">
        <v>21</v>
      </c>
      <c r="E313" s="12">
        <f>GEOMEAN(E308:E312)</f>
        <v>18.080124820897833</v>
      </c>
      <c r="F313" s="28" t="str">
        <f>IF(OR(E313&gt;125),"EXCEEDS"," ")</f>
        <v> </v>
      </c>
    </row>
    <row r="314" spans="1:6" ht="15" customHeight="1">
      <c r="A314" s="29"/>
      <c r="B314" s="9"/>
      <c r="C314" s="31"/>
      <c r="D314" s="45"/>
      <c r="E314" s="12"/>
      <c r="F314" s="28"/>
    </row>
    <row r="315" spans="1:6" ht="15" customHeight="1">
      <c r="A315" s="29">
        <v>793.7</v>
      </c>
      <c r="B315" s="9" t="s">
        <v>9</v>
      </c>
      <c r="C315" s="31">
        <v>45384</v>
      </c>
      <c r="D315" s="45"/>
      <c r="E315" s="12">
        <v>1986</v>
      </c>
      <c r="F315" s="28" t="str">
        <f>IF(OR(E315&gt;240),"EXCEEDS"," ")</f>
        <v>EXCEEDS</v>
      </c>
    </row>
    <row r="316" spans="1:6" ht="15" customHeight="1">
      <c r="A316" s="29">
        <v>793.7</v>
      </c>
      <c r="B316" s="9" t="s">
        <v>9</v>
      </c>
      <c r="C316" s="31">
        <v>45391</v>
      </c>
      <c r="D316" s="45"/>
      <c r="E316" s="12">
        <v>249</v>
      </c>
      <c r="F316" s="28" t="str">
        <f>IF(OR(E316&gt;240),"EXCEEDS"," ")</f>
        <v>EXCEEDS</v>
      </c>
    </row>
    <row r="317" spans="1:6" ht="15" customHeight="1">
      <c r="A317" s="29">
        <v>793.7</v>
      </c>
      <c r="B317" s="9" t="s">
        <v>9</v>
      </c>
      <c r="C317" s="31">
        <v>45398</v>
      </c>
      <c r="D317" s="45"/>
      <c r="E317" s="12">
        <v>281</v>
      </c>
      <c r="F317" s="28" t="str">
        <f>IF(OR(E317&gt;240),"EXCEEDS"," ")</f>
        <v>EXCEEDS</v>
      </c>
    </row>
    <row r="318" spans="1:6" ht="15" customHeight="1">
      <c r="A318" s="29">
        <v>793.7</v>
      </c>
      <c r="B318" s="9" t="s">
        <v>9</v>
      </c>
      <c r="C318" s="31">
        <v>45405</v>
      </c>
      <c r="D318" s="45"/>
      <c r="E318" s="12">
        <v>166</v>
      </c>
      <c r="F318" s="28" t="str">
        <f>IF(OR(E318&gt;240),"EXCEEDS"," ")</f>
        <v> </v>
      </c>
    </row>
    <row r="319" spans="1:6" ht="15" customHeight="1">
      <c r="A319" s="29">
        <v>793.7</v>
      </c>
      <c r="B319" s="9" t="s">
        <v>9</v>
      </c>
      <c r="C319" s="31">
        <v>45412</v>
      </c>
      <c r="D319" s="45"/>
      <c r="E319" s="12">
        <v>261</v>
      </c>
      <c r="F319" s="28" t="str">
        <f>IF(OR(E319&gt;240),"EXCEEDS"," ")</f>
        <v>EXCEEDS</v>
      </c>
    </row>
    <row r="320" spans="1:6" ht="15" customHeight="1">
      <c r="A320" s="29"/>
      <c r="B320" s="9"/>
      <c r="C320" s="31"/>
      <c r="D320" s="45" t="s">
        <v>21</v>
      </c>
      <c r="E320" s="12">
        <f>GEOMEAN(E315:E319)</f>
        <v>359.68862305416394</v>
      </c>
      <c r="F320" s="28" t="str">
        <f>IF(OR(E320&gt;125),"EXCEEDS"," ")</f>
        <v>EXCEEDS</v>
      </c>
    </row>
    <row r="321" spans="1:6" ht="15" customHeight="1">
      <c r="A321" s="29"/>
      <c r="B321" s="9"/>
      <c r="C321" s="31"/>
      <c r="D321" s="45"/>
      <c r="E321" s="12"/>
      <c r="F321" s="28"/>
    </row>
    <row r="322" spans="1:6" ht="15" customHeight="1">
      <c r="A322" s="29">
        <v>793.7</v>
      </c>
      <c r="B322" s="9" t="s">
        <v>9</v>
      </c>
      <c r="C322" s="31">
        <v>45414</v>
      </c>
      <c r="D322" s="45"/>
      <c r="E322" s="12">
        <v>31</v>
      </c>
      <c r="F322" s="28" t="str">
        <f>IF(OR(E322&gt;240),"EXCEEDS"," ")</f>
        <v> </v>
      </c>
    </row>
    <row r="323" spans="1:6" ht="15" customHeight="1">
      <c r="A323" s="29">
        <v>793.7</v>
      </c>
      <c r="B323" s="9" t="s">
        <v>9</v>
      </c>
      <c r="C323" s="31">
        <v>45426</v>
      </c>
      <c r="D323" s="45"/>
      <c r="E323" s="12">
        <v>2420</v>
      </c>
      <c r="F323" s="28" t="str">
        <f>IF(OR(E323&gt;240),"EXCEEDS"," ")</f>
        <v>EXCEEDS</v>
      </c>
    </row>
    <row r="324" spans="1:6" ht="15" customHeight="1">
      <c r="A324" s="29">
        <v>793.7</v>
      </c>
      <c r="B324" s="9" t="s">
        <v>9</v>
      </c>
      <c r="C324" s="31">
        <v>44702</v>
      </c>
      <c r="D324" s="45"/>
      <c r="E324" s="12">
        <v>38</v>
      </c>
      <c r="F324" s="28" t="str">
        <f>IF(OR(E324&gt;240),"EXCEEDS"," ")</f>
        <v> </v>
      </c>
    </row>
    <row r="325" spans="1:6" ht="15" customHeight="1">
      <c r="A325" s="29">
        <v>793.7</v>
      </c>
      <c r="B325" s="9" t="s">
        <v>9</v>
      </c>
      <c r="C325" s="31">
        <v>45435</v>
      </c>
      <c r="D325" s="45"/>
      <c r="E325" s="12">
        <v>49</v>
      </c>
      <c r="F325" s="28" t="str">
        <f>IF(OR(E325&gt;240),"EXCEEDS"," ")</f>
        <v> </v>
      </c>
    </row>
    <row r="326" spans="1:6" ht="15" customHeight="1">
      <c r="A326" s="29">
        <v>793.7</v>
      </c>
      <c r="B326" s="9" t="s">
        <v>9</v>
      </c>
      <c r="C326" s="31">
        <v>45440</v>
      </c>
      <c r="D326" s="45"/>
      <c r="E326" s="12">
        <v>548</v>
      </c>
      <c r="F326" s="28" t="str">
        <f>IF(OR(E326&gt;240),"EXCEEDS"," ")</f>
        <v>EXCEEDS</v>
      </c>
    </row>
    <row r="327" spans="1:6" ht="15" customHeight="1">
      <c r="A327" s="29"/>
      <c r="B327" s="9"/>
      <c r="C327" s="31"/>
      <c r="D327" s="45" t="s">
        <v>21</v>
      </c>
      <c r="E327" s="12">
        <f>GEOMEAN(E322:E326)</f>
        <v>150.24065177622185</v>
      </c>
      <c r="F327" s="28" t="str">
        <f>IF(OR(E327&gt;125),"EXCEEDS"," ")</f>
        <v>EXCEEDS</v>
      </c>
    </row>
    <row r="328" spans="1:6" ht="15" customHeight="1">
      <c r="A328" s="29"/>
      <c r="B328" s="9"/>
      <c r="C328" s="31"/>
      <c r="D328" s="45"/>
      <c r="E328" s="12"/>
      <c r="F328" s="28"/>
    </row>
    <row r="329" spans="1:6" ht="15" customHeight="1">
      <c r="A329" s="29">
        <v>793.7</v>
      </c>
      <c r="B329" s="9" t="s">
        <v>9</v>
      </c>
      <c r="C329" s="31">
        <v>45454</v>
      </c>
      <c r="D329" s="45"/>
      <c r="E329" s="12">
        <v>24</v>
      </c>
      <c r="F329" s="28" t="str">
        <f>IF(OR(E329&gt;240),"EXCEEDS"," ")</f>
        <v> </v>
      </c>
    </row>
    <row r="330" spans="1:6" ht="15" customHeight="1">
      <c r="A330" s="29">
        <v>793.7</v>
      </c>
      <c r="B330" s="9" t="s">
        <v>9</v>
      </c>
      <c r="C330" s="31">
        <v>45456</v>
      </c>
      <c r="D330" s="45"/>
      <c r="E330" s="12">
        <v>37</v>
      </c>
      <c r="F330" s="28" t="str">
        <f>IF(OR(E330&gt;240),"EXCEEDS"," ")</f>
        <v> </v>
      </c>
    </row>
    <row r="331" spans="1:6" ht="15" customHeight="1">
      <c r="A331" s="29">
        <v>793.7</v>
      </c>
      <c r="B331" s="9" t="s">
        <v>9</v>
      </c>
      <c r="C331" s="31">
        <v>45461</v>
      </c>
      <c r="D331" s="45"/>
      <c r="E331" s="12">
        <v>18</v>
      </c>
      <c r="F331" s="28" t="str">
        <f>IF(OR(E331&gt;240),"EXCEEDS"," ")</f>
        <v> </v>
      </c>
    </row>
    <row r="332" spans="1:6" ht="15" customHeight="1">
      <c r="A332" s="29">
        <v>793.7</v>
      </c>
      <c r="B332" s="9" t="s">
        <v>9</v>
      </c>
      <c r="C332" s="31">
        <v>45463</v>
      </c>
      <c r="D332" s="45"/>
      <c r="E332" s="12">
        <v>37</v>
      </c>
      <c r="F332" s="28" t="str">
        <f>IF(OR(E332&gt;240),"EXCEEDS"," ")</f>
        <v> </v>
      </c>
    </row>
    <row r="333" spans="1:6" ht="15" customHeight="1">
      <c r="A333" s="29">
        <v>793.7</v>
      </c>
      <c r="B333" s="9" t="s">
        <v>9</v>
      </c>
      <c r="C333" s="31">
        <v>45468</v>
      </c>
      <c r="D333" s="45"/>
      <c r="E333" s="12">
        <v>58</v>
      </c>
      <c r="F333" s="28" t="str">
        <f>IF(OR(E333&gt;240),"EXCEEDS"," ")</f>
        <v> </v>
      </c>
    </row>
    <row r="334" spans="1:6" ht="15" customHeight="1">
      <c r="A334" s="29"/>
      <c r="B334" s="9"/>
      <c r="C334" s="31"/>
      <c r="D334" s="45" t="s">
        <v>21</v>
      </c>
      <c r="E334" s="12">
        <f>GEOMEAN(E329:E333)</f>
        <v>32.1412703427413</v>
      </c>
      <c r="F334" s="28" t="str">
        <f>IF(OR(E334&gt;125),"EXCEEDS"," ")</f>
        <v> </v>
      </c>
    </row>
    <row r="335" spans="1:6" ht="15" customHeight="1" thickBot="1">
      <c r="A335" s="36"/>
      <c r="B335" s="37"/>
      <c r="C335" s="38"/>
      <c r="D335" s="46"/>
      <c r="E335" s="39"/>
      <c r="F335" s="66"/>
    </row>
    <row r="336" spans="1:6" ht="15" customHeight="1" thickTop="1">
      <c r="A336" s="1"/>
      <c r="C336" s="33"/>
      <c r="D336" s="47"/>
      <c r="E336" s="1"/>
      <c r="F336" s="11"/>
    </row>
    <row r="337" spans="1:6" ht="15" customHeight="1">
      <c r="A337" s="9"/>
      <c r="B337" s="9"/>
      <c r="C337" s="31"/>
      <c r="D337" s="45"/>
      <c r="E337" s="10"/>
      <c r="F337" s="11"/>
    </row>
    <row r="338" spans="1:6" ht="15" customHeight="1">
      <c r="A338" s="9"/>
      <c r="B338" s="9"/>
      <c r="C338" s="31"/>
      <c r="D338" s="45"/>
      <c r="E338" s="10"/>
      <c r="F338" s="11"/>
    </row>
    <row r="339" spans="1:6" ht="15" customHeight="1">
      <c r="A339" s="9"/>
      <c r="B339" s="9"/>
      <c r="C339" s="31"/>
      <c r="D339" s="45"/>
      <c r="E339" s="10"/>
      <c r="F339" s="11"/>
    </row>
    <row r="340" spans="1:6" ht="15" customHeight="1">
      <c r="A340" s="9"/>
      <c r="B340" s="9"/>
      <c r="C340" s="31"/>
      <c r="D340" s="45"/>
      <c r="E340" s="10"/>
      <c r="F340" s="1"/>
    </row>
    <row r="341" spans="1:6" ht="15" customHeight="1">
      <c r="A341" s="9"/>
      <c r="B341" s="9"/>
      <c r="C341" s="31"/>
      <c r="D341" s="45"/>
      <c r="E341" s="10"/>
      <c r="F341" s="3"/>
    </row>
    <row r="342" spans="1:6" ht="15" customHeight="1">
      <c r="A342" s="1"/>
      <c r="C342" s="33"/>
      <c r="D342" s="47"/>
      <c r="E342" s="1"/>
      <c r="F342" s="3"/>
    </row>
    <row r="343" spans="1:5" ht="15" customHeight="1">
      <c r="A343" s="20"/>
      <c r="B343" s="5"/>
      <c r="C343" s="34"/>
      <c r="D343" s="48"/>
      <c r="E343" s="6"/>
    </row>
    <row r="344" spans="1:4" ht="15" customHeight="1">
      <c r="A344" s="20"/>
      <c r="B344" s="5"/>
      <c r="C344" s="34"/>
      <c r="D344" s="48"/>
    </row>
    <row r="345" spans="3:5" ht="15" customHeight="1">
      <c r="C345" s="33"/>
      <c r="D345" s="47"/>
      <c r="E345" s="1"/>
    </row>
    <row r="346" ht="15" customHeight="1">
      <c r="C346" s="35"/>
    </row>
    <row r="347" ht="15" customHeight="1">
      <c r="C347" s="35"/>
    </row>
    <row r="348" ht="15" customHeight="1">
      <c r="C348" s="35"/>
    </row>
    <row r="349" ht="15" customHeight="1">
      <c r="C349" s="35"/>
    </row>
    <row r="350" ht="15" customHeight="1">
      <c r="C350" s="35"/>
    </row>
    <row r="351" ht="15" customHeight="1">
      <c r="C351" s="35"/>
    </row>
    <row r="352" ht="15" customHeight="1">
      <c r="C352" s="35"/>
    </row>
    <row r="353" ht="15" customHeight="1">
      <c r="C353" s="35"/>
    </row>
    <row r="354" ht="15" customHeight="1">
      <c r="C354" s="35"/>
    </row>
    <row r="355" ht="15" customHeight="1">
      <c r="C355" s="35"/>
    </row>
    <row r="356" ht="15" customHeight="1">
      <c r="C356" s="35"/>
    </row>
    <row r="357" ht="15" customHeight="1">
      <c r="C357" s="35"/>
    </row>
    <row r="358" ht="15" customHeight="1">
      <c r="C358" s="35"/>
    </row>
    <row r="359" ht="15" customHeight="1">
      <c r="C359" s="35"/>
    </row>
    <row r="360" ht="15" customHeight="1">
      <c r="C360" s="35"/>
    </row>
    <row r="361" ht="15" customHeight="1">
      <c r="C361" s="35"/>
    </row>
    <row r="362" ht="15" customHeight="1">
      <c r="C362" s="35"/>
    </row>
    <row r="363" ht="15" customHeight="1">
      <c r="C363" s="35"/>
    </row>
    <row r="364" ht="15" customHeight="1">
      <c r="C364" s="35"/>
    </row>
    <row r="365" ht="15" customHeight="1">
      <c r="C365" s="35"/>
    </row>
    <row r="366" ht="15" customHeight="1">
      <c r="C366" s="35"/>
    </row>
    <row r="367" ht="15" customHeight="1">
      <c r="C367" s="35"/>
    </row>
    <row r="368" ht="15" customHeight="1">
      <c r="C368" s="35"/>
    </row>
    <row r="369" ht="15" customHeight="1">
      <c r="C369" s="35"/>
    </row>
    <row r="370" ht="15" customHeight="1">
      <c r="C370" s="35"/>
    </row>
    <row r="371" ht="15" customHeight="1">
      <c r="C371" s="35"/>
    </row>
    <row r="372" ht="15" customHeight="1">
      <c r="C372" s="35"/>
    </row>
    <row r="373" ht="15" customHeight="1">
      <c r="C373" s="35"/>
    </row>
    <row r="374" ht="15" customHeight="1">
      <c r="C374" s="35"/>
    </row>
    <row r="375" ht="15" customHeight="1">
      <c r="C375" s="35"/>
    </row>
    <row r="376" ht="15" customHeight="1">
      <c r="C376" s="35"/>
    </row>
    <row r="377" ht="15" customHeight="1">
      <c r="C377" s="35"/>
    </row>
    <row r="378" ht="15" customHeight="1">
      <c r="C378" s="35"/>
    </row>
    <row r="379" ht="15" customHeight="1">
      <c r="C379" s="35"/>
    </row>
    <row r="380" ht="15" customHeight="1">
      <c r="C380" s="35"/>
    </row>
    <row r="381" ht="15" customHeight="1">
      <c r="C381" s="35"/>
    </row>
    <row r="382" ht="15" customHeight="1">
      <c r="C382" s="35"/>
    </row>
    <row r="383" ht="15" customHeight="1">
      <c r="C383" s="35"/>
    </row>
    <row r="384" ht="15" customHeight="1">
      <c r="C384" s="35"/>
    </row>
    <row r="385" ht="15" customHeight="1">
      <c r="C385" s="35"/>
    </row>
    <row r="386" ht="15" customHeight="1">
      <c r="C386" s="35"/>
    </row>
    <row r="387" ht="15" customHeight="1">
      <c r="C387" s="35"/>
    </row>
    <row r="388" ht="15" customHeight="1">
      <c r="C388" s="35"/>
    </row>
    <row r="389" ht="15" customHeight="1">
      <c r="C389" s="35"/>
    </row>
    <row r="390" ht="15" customHeight="1">
      <c r="C390" s="35"/>
    </row>
    <row r="391" ht="15" customHeight="1">
      <c r="C391" s="35"/>
    </row>
    <row r="392" ht="15.75" customHeight="1">
      <c r="C392" s="35"/>
    </row>
    <row r="393" ht="15.75" customHeight="1">
      <c r="C393" s="35"/>
    </row>
    <row r="394" ht="15.75" customHeight="1">
      <c r="C394" s="35"/>
    </row>
    <row r="395" ht="15.75" customHeight="1">
      <c r="C395" s="35"/>
    </row>
    <row r="396" ht="15.75" customHeight="1">
      <c r="C396" s="35"/>
    </row>
    <row r="397" ht="15.75" customHeight="1">
      <c r="C397" s="35"/>
    </row>
    <row r="398" ht="15.75" customHeight="1">
      <c r="C398" s="35"/>
    </row>
    <row r="399" ht="15.75" customHeight="1">
      <c r="C399" s="35"/>
    </row>
    <row r="400" ht="15.75" customHeight="1">
      <c r="C400" s="35"/>
    </row>
    <row r="401" ht="15.75" customHeight="1">
      <c r="C401" s="35"/>
    </row>
    <row r="402" ht="15.75" customHeight="1">
      <c r="C402" s="35"/>
    </row>
    <row r="403" ht="15.75" customHeight="1">
      <c r="C403" s="35"/>
    </row>
    <row r="404" ht="15.75" customHeight="1">
      <c r="C404" s="35"/>
    </row>
    <row r="405" ht="15.75" customHeight="1">
      <c r="C405" s="35"/>
    </row>
    <row r="406" ht="15.75" customHeight="1">
      <c r="C406" s="35"/>
    </row>
    <row r="407" ht="15.75" customHeight="1">
      <c r="C407" s="35"/>
    </row>
    <row r="408" ht="15.75" customHeight="1">
      <c r="C408" s="35"/>
    </row>
    <row r="409" ht="15.75" customHeight="1">
      <c r="C409" s="35"/>
    </row>
    <row r="410" ht="15.75" customHeight="1">
      <c r="C410" s="35"/>
    </row>
    <row r="411" ht="15.75" customHeight="1">
      <c r="C411" s="35"/>
    </row>
    <row r="412" ht="15.75" customHeight="1">
      <c r="C412" s="35"/>
    </row>
    <row r="413" ht="15.75" customHeight="1">
      <c r="C413" s="35"/>
    </row>
    <row r="414" ht="15.75" customHeight="1">
      <c r="C414" s="35"/>
    </row>
    <row r="415" ht="15.75" customHeight="1">
      <c r="C415" s="35"/>
    </row>
    <row r="416" ht="15.75" customHeight="1">
      <c r="C416" s="35"/>
    </row>
    <row r="417" ht="15.75" customHeight="1">
      <c r="C417" s="35"/>
    </row>
    <row r="418" ht="15.75" customHeight="1">
      <c r="C418" s="35"/>
    </row>
    <row r="419" ht="15.75" customHeight="1">
      <c r="C419" s="35"/>
    </row>
    <row r="420" ht="15.75" customHeight="1">
      <c r="C420" s="35"/>
    </row>
    <row r="421" ht="15.75" customHeight="1">
      <c r="C421" s="35"/>
    </row>
    <row r="422" ht="15.75" customHeight="1">
      <c r="C422" s="35"/>
    </row>
    <row r="423" ht="15.75" customHeight="1">
      <c r="C423" s="35"/>
    </row>
    <row r="424" ht="15.75" customHeight="1">
      <c r="C424" s="35"/>
    </row>
    <row r="425" ht="15.75" customHeight="1">
      <c r="C425" s="35"/>
    </row>
    <row r="426" ht="15.75" customHeight="1">
      <c r="C426" s="35"/>
    </row>
    <row r="427" ht="15.75" customHeight="1">
      <c r="C427" s="35"/>
    </row>
    <row r="428" ht="15.75" customHeight="1">
      <c r="C428" s="35"/>
    </row>
    <row r="429" ht="15.75" customHeight="1">
      <c r="C429" s="35"/>
    </row>
    <row r="430" ht="15.75" customHeight="1">
      <c r="C430" s="35"/>
    </row>
    <row r="431" ht="15.75" customHeight="1">
      <c r="C431" s="35"/>
    </row>
    <row r="432" ht="15.75" customHeight="1">
      <c r="C432" s="35"/>
    </row>
    <row r="433" ht="15.75" customHeight="1">
      <c r="C433" s="35"/>
    </row>
    <row r="434" ht="15.75" customHeight="1">
      <c r="C434" s="35"/>
    </row>
    <row r="435" ht="15.75" customHeight="1">
      <c r="C435" s="35"/>
    </row>
    <row r="436" ht="15.75" customHeight="1">
      <c r="C436" s="35"/>
    </row>
    <row r="437" ht="15.75" customHeight="1">
      <c r="C437" s="35"/>
    </row>
    <row r="438" ht="15.75" customHeight="1">
      <c r="C438" s="35"/>
    </row>
    <row r="439" ht="15.75" customHeight="1">
      <c r="C439" s="35"/>
    </row>
    <row r="440" ht="15.75" customHeight="1">
      <c r="C440" s="35"/>
    </row>
    <row r="441" ht="15.75" customHeight="1">
      <c r="C441" s="35"/>
    </row>
    <row r="442" ht="15.75" customHeight="1">
      <c r="C442" s="35"/>
    </row>
    <row r="443" ht="15.75" customHeight="1">
      <c r="C443" s="35"/>
    </row>
    <row r="444" ht="15.75" customHeight="1">
      <c r="C444" s="35"/>
    </row>
    <row r="445" ht="15.75" customHeight="1">
      <c r="C445" s="35"/>
    </row>
    <row r="446" ht="15.75" customHeight="1">
      <c r="C446" s="35"/>
    </row>
    <row r="447" ht="15.75" customHeight="1">
      <c r="C447" s="35"/>
    </row>
    <row r="448" ht="15.75" customHeight="1">
      <c r="C448" s="35"/>
    </row>
    <row r="449" ht="15.75" customHeight="1">
      <c r="C449" s="35"/>
    </row>
    <row r="450" ht="15.75" customHeight="1">
      <c r="C450" s="35"/>
    </row>
    <row r="451" ht="15.75" customHeight="1">
      <c r="C451" s="35"/>
    </row>
    <row r="452" ht="15.75" customHeight="1">
      <c r="C452" s="35"/>
    </row>
    <row r="453" ht="15.75" customHeight="1">
      <c r="C453" s="35"/>
    </row>
    <row r="454" ht="15.75" customHeight="1">
      <c r="C454" s="35"/>
    </row>
    <row r="455" ht="15.75" customHeight="1">
      <c r="C455" s="35"/>
    </row>
    <row r="456" ht="15.75" customHeight="1">
      <c r="C456" s="35"/>
    </row>
    <row r="457" ht="15.75" customHeight="1">
      <c r="C457" s="35"/>
    </row>
    <row r="458" ht="15.75" customHeight="1">
      <c r="C458" s="35"/>
    </row>
    <row r="459" ht="15.75" customHeight="1">
      <c r="C459" s="35"/>
    </row>
    <row r="460" ht="15.75" customHeight="1">
      <c r="C460" s="35"/>
    </row>
    <row r="461" ht="15.75" customHeight="1">
      <c r="C461" s="35"/>
    </row>
    <row r="462" ht="15.75" customHeight="1">
      <c r="C462" s="35"/>
    </row>
    <row r="463" ht="15.75" customHeight="1">
      <c r="C463" s="35"/>
    </row>
    <row r="464" ht="15.75" customHeight="1">
      <c r="C464" s="35"/>
    </row>
    <row r="465" ht="15.75" customHeight="1">
      <c r="C465" s="35"/>
    </row>
    <row r="466" ht="15.75" customHeight="1">
      <c r="C466" s="35"/>
    </row>
    <row r="467" ht="15.75" customHeight="1">
      <c r="C467" s="35"/>
    </row>
    <row r="468" ht="15.75" customHeight="1">
      <c r="C468" s="35"/>
    </row>
    <row r="469" ht="15.75" customHeight="1">
      <c r="C469" s="35"/>
    </row>
    <row r="470" ht="15.75" customHeight="1">
      <c r="C470" s="35"/>
    </row>
    <row r="471" ht="15.75" customHeight="1">
      <c r="C471" s="35"/>
    </row>
    <row r="472" ht="15.75" customHeight="1">
      <c r="C472" s="35"/>
    </row>
    <row r="473" ht="15.75" customHeight="1">
      <c r="C473" s="35"/>
    </row>
    <row r="474" ht="15.75" customHeight="1">
      <c r="C474" s="35"/>
    </row>
    <row r="475" ht="15.75" customHeight="1">
      <c r="C475" s="35"/>
    </row>
    <row r="476" ht="15.75" customHeight="1">
      <c r="C476" s="35"/>
    </row>
    <row r="477" ht="15.75" customHeight="1">
      <c r="C477" s="35"/>
    </row>
    <row r="478" ht="15.75" customHeight="1">
      <c r="C478" s="35"/>
    </row>
    <row r="479" ht="15.75" customHeight="1">
      <c r="C479" s="35"/>
    </row>
    <row r="480" ht="15.75" customHeight="1">
      <c r="C480" s="35"/>
    </row>
    <row r="481" ht="15.75" customHeight="1">
      <c r="C481" s="35"/>
    </row>
    <row r="482" ht="15.75" customHeight="1">
      <c r="C482" s="35"/>
    </row>
    <row r="483" ht="15.75" customHeight="1">
      <c r="C483" s="35"/>
    </row>
    <row r="484" ht="15.75" customHeight="1">
      <c r="C484" s="35"/>
    </row>
    <row r="485" ht="15.75" customHeight="1">
      <c r="C485" s="35"/>
    </row>
    <row r="486" ht="15.75" customHeight="1">
      <c r="C486" s="35"/>
    </row>
    <row r="487" ht="15.75" customHeight="1">
      <c r="C487" s="35"/>
    </row>
    <row r="488" ht="15.75" customHeight="1">
      <c r="C488" s="35"/>
    </row>
    <row r="489" ht="15.75" customHeight="1">
      <c r="C489" s="35"/>
    </row>
    <row r="490" ht="15.75" customHeight="1">
      <c r="C490" s="35"/>
    </row>
    <row r="491" ht="15.75" customHeight="1">
      <c r="C491" s="35"/>
    </row>
    <row r="492" ht="15.75" customHeight="1">
      <c r="C492" s="35"/>
    </row>
    <row r="493" ht="15.75" customHeight="1">
      <c r="C493" s="35"/>
    </row>
    <row r="494" ht="15.75" customHeight="1">
      <c r="C494" s="35"/>
    </row>
    <row r="495" ht="15.75" customHeight="1">
      <c r="C495" s="35"/>
    </row>
    <row r="496" ht="15.75" customHeight="1">
      <c r="C496" s="35"/>
    </row>
    <row r="497" ht="15.75" customHeight="1">
      <c r="C497" s="35"/>
    </row>
    <row r="498" ht="15.75" customHeight="1">
      <c r="C498" s="35"/>
    </row>
    <row r="499" ht="15.75" customHeight="1">
      <c r="C499" s="35"/>
    </row>
    <row r="500" ht="15.75" customHeight="1">
      <c r="C500" s="35"/>
    </row>
    <row r="501" ht="15.75" customHeight="1">
      <c r="C501" s="35"/>
    </row>
    <row r="502" ht="15.75" customHeight="1">
      <c r="C502" s="35"/>
    </row>
    <row r="503" ht="15.75" customHeight="1">
      <c r="C503" s="35"/>
    </row>
    <row r="504" ht="15.75" customHeight="1">
      <c r="C504" s="35"/>
    </row>
    <row r="505" ht="15.75" customHeight="1">
      <c r="C505" s="35"/>
    </row>
    <row r="506" ht="15.75" customHeight="1">
      <c r="C506" s="35"/>
    </row>
    <row r="507" ht="15.75" customHeight="1">
      <c r="C507" s="35"/>
    </row>
    <row r="508" ht="15.75" customHeight="1">
      <c r="C508" s="35"/>
    </row>
    <row r="509" ht="15.75" customHeight="1">
      <c r="C509" s="35"/>
    </row>
    <row r="510" ht="15.75" customHeight="1">
      <c r="C510" s="35"/>
    </row>
    <row r="511" ht="15.75" customHeight="1">
      <c r="C511" s="35"/>
    </row>
    <row r="512" ht="15.75" customHeight="1">
      <c r="C512" s="35"/>
    </row>
    <row r="513" ht="15.75" customHeight="1">
      <c r="C513" s="35"/>
    </row>
    <row r="514" ht="15.75" customHeight="1">
      <c r="C514" s="35"/>
    </row>
    <row r="515" ht="15.75" customHeight="1">
      <c r="C515" s="35"/>
    </row>
    <row r="516" ht="15.75" customHeight="1">
      <c r="C516" s="35"/>
    </row>
    <row r="517" ht="15.75" customHeight="1">
      <c r="C517" s="35"/>
    </row>
    <row r="518" ht="15.75" customHeight="1">
      <c r="C518" s="35"/>
    </row>
    <row r="519" ht="15.75" customHeight="1">
      <c r="C519" s="35"/>
    </row>
    <row r="520" ht="15.75" customHeight="1">
      <c r="C520" s="35"/>
    </row>
    <row r="521" ht="15.75" customHeight="1">
      <c r="C521" s="35"/>
    </row>
    <row r="522" ht="15.75" customHeight="1">
      <c r="C522" s="35"/>
    </row>
    <row r="523" ht="15.75" customHeight="1">
      <c r="C523" s="35"/>
    </row>
    <row r="524" ht="15.75" customHeight="1">
      <c r="C524" s="35"/>
    </row>
    <row r="525" ht="15.75" customHeight="1">
      <c r="C525" s="35"/>
    </row>
    <row r="526" ht="15.75" customHeight="1">
      <c r="C526" s="35"/>
    </row>
    <row r="527" ht="15.75" customHeight="1">
      <c r="C527" s="35"/>
    </row>
    <row r="528" ht="15.75" customHeight="1">
      <c r="C528" s="35"/>
    </row>
    <row r="529" ht="15.75" customHeight="1">
      <c r="C529" s="35"/>
    </row>
    <row r="530" ht="15.75" customHeight="1">
      <c r="C530" s="35"/>
    </row>
    <row r="531" ht="15.75" customHeight="1">
      <c r="C531" s="35"/>
    </row>
    <row r="532" ht="15.75" customHeight="1">
      <c r="C532" s="35"/>
    </row>
    <row r="533" ht="15.75" customHeight="1">
      <c r="C533" s="35"/>
    </row>
    <row r="534" ht="15.75" customHeight="1">
      <c r="C534" s="35"/>
    </row>
    <row r="535" ht="15.75" customHeight="1">
      <c r="C535" s="35"/>
    </row>
    <row r="536" ht="15.75" customHeight="1">
      <c r="C536" s="35"/>
    </row>
    <row r="537" ht="15.75" customHeight="1">
      <c r="C537" s="35"/>
    </row>
    <row r="538" ht="15.75" customHeight="1">
      <c r="C538" s="35"/>
    </row>
    <row r="539" ht="15.75" customHeight="1">
      <c r="C539" s="35"/>
    </row>
    <row r="540" ht="15.75" customHeight="1">
      <c r="C540" s="35"/>
    </row>
    <row r="541" ht="15.75" customHeight="1">
      <c r="C541" s="35"/>
    </row>
    <row r="542" ht="15.75" customHeight="1">
      <c r="C542" s="35"/>
    </row>
    <row r="543" ht="15.75" customHeight="1">
      <c r="C543" s="35"/>
    </row>
    <row r="544" ht="15.75" customHeight="1">
      <c r="C544" s="35"/>
    </row>
    <row r="545" ht="15.75" customHeight="1">
      <c r="C545" s="35"/>
    </row>
    <row r="546" ht="15.75" customHeight="1">
      <c r="C546" s="35"/>
    </row>
    <row r="547" ht="15.75" customHeight="1">
      <c r="C547" s="35"/>
    </row>
    <row r="548" ht="15.75" customHeight="1">
      <c r="C548" s="35"/>
    </row>
    <row r="549" ht="15.75" customHeight="1">
      <c r="C549" s="35"/>
    </row>
    <row r="550" ht="15.75" customHeight="1">
      <c r="C550" s="35"/>
    </row>
    <row r="551" ht="15.75" customHeight="1">
      <c r="C551" s="35"/>
    </row>
    <row r="552" ht="15.75" customHeight="1">
      <c r="C552" s="35"/>
    </row>
    <row r="553" ht="15.75" customHeight="1">
      <c r="C553" s="35"/>
    </row>
    <row r="554" ht="15.75" customHeight="1">
      <c r="C554" s="35"/>
    </row>
    <row r="555" ht="15.75" customHeight="1">
      <c r="C555" s="35"/>
    </row>
    <row r="556" ht="15.75" customHeight="1">
      <c r="C556" s="35"/>
    </row>
    <row r="557" ht="15.75" customHeight="1">
      <c r="C557" s="35"/>
    </row>
    <row r="558" ht="15.75" customHeight="1">
      <c r="C558" s="35"/>
    </row>
    <row r="559" ht="15.75" customHeight="1">
      <c r="C559" s="35"/>
    </row>
    <row r="560" ht="15.75" customHeight="1">
      <c r="C560" s="35"/>
    </row>
    <row r="561" ht="15.75" customHeight="1">
      <c r="C561" s="35"/>
    </row>
    <row r="562" ht="15.75" customHeight="1">
      <c r="C562" s="35"/>
    </row>
    <row r="563" ht="15.75" customHeight="1">
      <c r="C563" s="35"/>
    </row>
    <row r="564" ht="15.75" customHeight="1">
      <c r="C564" s="35"/>
    </row>
    <row r="565" ht="15.75" customHeight="1">
      <c r="C565" s="35"/>
    </row>
    <row r="566" ht="15.75" customHeight="1">
      <c r="C566" s="35"/>
    </row>
    <row r="567" ht="15.75" customHeight="1">
      <c r="C567" s="35"/>
    </row>
    <row r="568" ht="15.75" customHeight="1">
      <c r="C568" s="35"/>
    </row>
    <row r="569" ht="15.75" customHeight="1">
      <c r="C569" s="35"/>
    </row>
    <row r="570" ht="15.75" customHeight="1">
      <c r="C570" s="35"/>
    </row>
    <row r="571" ht="15.75" customHeight="1">
      <c r="C571" s="35"/>
    </row>
    <row r="572" ht="15.75" customHeight="1">
      <c r="C572" s="35"/>
    </row>
    <row r="573" ht="15.75" customHeight="1">
      <c r="C573" s="35"/>
    </row>
    <row r="574" ht="15.75" customHeight="1">
      <c r="C574" s="35"/>
    </row>
    <row r="575" ht="15.75" customHeight="1">
      <c r="C575" s="35"/>
    </row>
    <row r="576" ht="15.75" customHeight="1">
      <c r="C576" s="35"/>
    </row>
    <row r="577" ht="15.75" customHeight="1">
      <c r="C577" s="35"/>
    </row>
    <row r="578" ht="15.75" customHeight="1">
      <c r="C578" s="35"/>
    </row>
    <row r="579" ht="15.75" customHeight="1">
      <c r="C579" s="35"/>
    </row>
    <row r="580" ht="15.75" customHeight="1">
      <c r="C580" s="35"/>
    </row>
    <row r="581" ht="15.75" customHeight="1">
      <c r="C581" s="35"/>
    </row>
    <row r="582" ht="15.75" customHeight="1">
      <c r="C582" s="35"/>
    </row>
    <row r="583" ht="15.75" customHeight="1">
      <c r="C583" s="35"/>
    </row>
    <row r="584" ht="15.75" customHeight="1">
      <c r="C584" s="35"/>
    </row>
    <row r="585" ht="15.75" customHeight="1">
      <c r="C585" s="35"/>
    </row>
    <row r="586" ht="15.75" customHeight="1">
      <c r="C586" s="35"/>
    </row>
    <row r="587" ht="15.75" customHeight="1">
      <c r="C587" s="35"/>
    </row>
    <row r="588" ht="15.75" customHeight="1">
      <c r="C588" s="35"/>
    </row>
    <row r="589" ht="15.75" customHeight="1">
      <c r="C589" s="35"/>
    </row>
    <row r="590" ht="15.75" customHeight="1">
      <c r="C590" s="35"/>
    </row>
    <row r="591" ht="15.75" customHeight="1">
      <c r="C591" s="35"/>
    </row>
    <row r="592" ht="15.75" customHeight="1">
      <c r="C592" s="35"/>
    </row>
    <row r="593" ht="15.75" customHeight="1">
      <c r="C593" s="35"/>
    </row>
    <row r="594" ht="15.75" customHeight="1">
      <c r="C594" s="35"/>
    </row>
    <row r="595" ht="15.75" customHeight="1">
      <c r="C595" s="35"/>
    </row>
    <row r="596" ht="15.75" customHeight="1">
      <c r="C596" s="35"/>
    </row>
    <row r="597" ht="15.75" customHeight="1">
      <c r="C597" s="35"/>
    </row>
    <row r="598" ht="15.75" customHeight="1">
      <c r="C598" s="35"/>
    </row>
    <row r="599" ht="15.75" customHeight="1">
      <c r="C599" s="35"/>
    </row>
    <row r="600" ht="15.75" customHeight="1">
      <c r="C600" s="35"/>
    </row>
    <row r="601" ht="15.75" customHeight="1">
      <c r="C601" s="35"/>
    </row>
    <row r="602" ht="15.75" customHeight="1">
      <c r="C602" s="35"/>
    </row>
    <row r="603" ht="15.75" customHeight="1">
      <c r="C603" s="35"/>
    </row>
    <row r="604" ht="15.75" customHeight="1">
      <c r="C604" s="35"/>
    </row>
    <row r="605" ht="15.75" customHeight="1">
      <c r="C605" s="35"/>
    </row>
    <row r="606" ht="15.75" customHeight="1">
      <c r="C606" s="35"/>
    </row>
    <row r="607" ht="15.75" customHeight="1">
      <c r="C607" s="35"/>
    </row>
    <row r="608" ht="15.75" customHeight="1">
      <c r="C608" s="35"/>
    </row>
    <row r="609" ht="15.75" customHeight="1">
      <c r="C609" s="35"/>
    </row>
    <row r="610" ht="15.75" customHeight="1">
      <c r="C610" s="35"/>
    </row>
    <row r="611" ht="15.75" customHeight="1">
      <c r="C611" s="35"/>
    </row>
    <row r="612" ht="15.75" customHeight="1">
      <c r="C612" s="35"/>
    </row>
    <row r="613" ht="15.75" customHeight="1">
      <c r="C613" s="35"/>
    </row>
    <row r="614" ht="15.75" customHeight="1">
      <c r="C614" s="35"/>
    </row>
    <row r="615" ht="15.75" customHeight="1">
      <c r="C615" s="35"/>
    </row>
    <row r="616" ht="15.75" customHeight="1">
      <c r="C616" s="35"/>
    </row>
    <row r="617" ht="15.75" customHeight="1">
      <c r="C617" s="35"/>
    </row>
    <row r="618" ht="15.75" customHeight="1">
      <c r="C618" s="35"/>
    </row>
    <row r="619" ht="15.75" customHeight="1">
      <c r="C619" s="35"/>
    </row>
    <row r="620" ht="15.75" customHeight="1">
      <c r="C620" s="35"/>
    </row>
    <row r="621" ht="15.75" customHeight="1">
      <c r="C621" s="35"/>
    </row>
    <row r="622" ht="15.75" customHeight="1">
      <c r="C622" s="35"/>
    </row>
    <row r="623" ht="15.75" customHeight="1">
      <c r="C623" s="35"/>
    </row>
    <row r="624" ht="15.75" customHeight="1">
      <c r="C624" s="35"/>
    </row>
    <row r="625" ht="15.75" customHeight="1">
      <c r="C625" s="35"/>
    </row>
    <row r="626" ht="15.75" customHeight="1">
      <c r="C626" s="35"/>
    </row>
    <row r="627" ht="15.75" customHeight="1">
      <c r="C627" s="35"/>
    </row>
    <row r="628" ht="15.75" customHeight="1">
      <c r="C628" s="35"/>
    </row>
    <row r="629" ht="15.75" customHeight="1">
      <c r="C629" s="35"/>
    </row>
    <row r="630" ht="15.75" customHeight="1">
      <c r="C630" s="35"/>
    </row>
    <row r="631" ht="15.75" customHeight="1">
      <c r="C631" s="35"/>
    </row>
    <row r="632" ht="15.75" customHeight="1">
      <c r="C632" s="35"/>
    </row>
    <row r="633" ht="15.75" customHeight="1">
      <c r="C633" s="35"/>
    </row>
    <row r="634" ht="15.75" customHeight="1">
      <c r="C634" s="35"/>
    </row>
    <row r="635" ht="15.75" customHeight="1">
      <c r="C635" s="35"/>
    </row>
    <row r="636" ht="15.75" customHeight="1">
      <c r="C636" s="35"/>
    </row>
    <row r="637" ht="15.75" customHeight="1">
      <c r="C637" s="35"/>
    </row>
    <row r="638" ht="15.75" customHeight="1">
      <c r="C638" s="35"/>
    </row>
    <row r="639" ht="15.75" customHeight="1">
      <c r="C639" s="35"/>
    </row>
    <row r="640" ht="15.75" customHeight="1">
      <c r="C640" s="35"/>
    </row>
    <row r="641" ht="15.75" customHeight="1">
      <c r="C641" s="35"/>
    </row>
    <row r="642" ht="15.75" customHeight="1">
      <c r="C642" s="35"/>
    </row>
    <row r="643" ht="15.75" customHeight="1">
      <c r="C643" s="35"/>
    </row>
    <row r="644" ht="15.75" customHeight="1">
      <c r="C644" s="35"/>
    </row>
    <row r="645" ht="15.75" customHeight="1">
      <c r="C645" s="35"/>
    </row>
    <row r="646" ht="15.75" customHeight="1">
      <c r="C646" s="35"/>
    </row>
    <row r="647" ht="15.75" customHeight="1">
      <c r="C647" s="35"/>
    </row>
    <row r="648" ht="15.75" customHeight="1">
      <c r="C648" s="35"/>
    </row>
    <row r="649" ht="15.75" customHeight="1">
      <c r="C649" s="35"/>
    </row>
    <row r="650" ht="15.75" customHeight="1">
      <c r="C650" s="35"/>
    </row>
    <row r="651" ht="15.75" customHeight="1">
      <c r="C651" s="35"/>
    </row>
    <row r="652" ht="15.75" customHeight="1">
      <c r="C652" s="35"/>
    </row>
    <row r="653" ht="15.75" customHeight="1">
      <c r="C653" s="35"/>
    </row>
    <row r="654" ht="15.75" customHeight="1">
      <c r="C654" s="35"/>
    </row>
    <row r="655" ht="15.75" customHeight="1">
      <c r="C655" s="35"/>
    </row>
    <row r="656" ht="15.75" customHeight="1">
      <c r="C656" s="35"/>
    </row>
    <row r="657" ht="15.75" customHeight="1">
      <c r="C657" s="35"/>
    </row>
    <row r="658" ht="15.75" customHeight="1">
      <c r="C658" s="35"/>
    </row>
    <row r="659" ht="15.75" customHeight="1">
      <c r="C659" s="35"/>
    </row>
    <row r="660" ht="15.75" customHeight="1">
      <c r="C660" s="35"/>
    </row>
    <row r="661" ht="15.75" customHeight="1">
      <c r="C661" s="35"/>
    </row>
    <row r="662" ht="15.75" customHeight="1">
      <c r="C662" s="35"/>
    </row>
    <row r="663" ht="15.75" customHeight="1">
      <c r="C663" s="35"/>
    </row>
    <row r="664" ht="15.75" customHeight="1">
      <c r="C664" s="35"/>
    </row>
    <row r="665" ht="15.75" customHeight="1">
      <c r="C665" s="35"/>
    </row>
    <row r="666" ht="15.75" customHeight="1">
      <c r="C666" s="35"/>
    </row>
    <row r="667" ht="15.75" customHeight="1">
      <c r="C667" s="35"/>
    </row>
    <row r="668" ht="15.75" customHeight="1">
      <c r="C668" s="35"/>
    </row>
    <row r="669" ht="15.75" customHeight="1">
      <c r="C669" s="35"/>
    </row>
    <row r="670" ht="15.75" customHeight="1">
      <c r="C670" s="35"/>
    </row>
    <row r="671" ht="15.75" customHeight="1">
      <c r="C671" s="35"/>
    </row>
    <row r="672" ht="15.75" customHeight="1">
      <c r="C672" s="35"/>
    </row>
    <row r="673" ht="15.75" customHeight="1">
      <c r="C673" s="35"/>
    </row>
    <row r="674" ht="15.75" customHeight="1">
      <c r="C674" s="35"/>
    </row>
    <row r="675" ht="15.75" customHeight="1">
      <c r="C675" s="35"/>
    </row>
    <row r="676" ht="15.75" customHeight="1">
      <c r="C676" s="35"/>
    </row>
    <row r="677" ht="15.75" customHeight="1">
      <c r="C677" s="35"/>
    </row>
    <row r="678" ht="15.75" customHeight="1">
      <c r="C678" s="35"/>
    </row>
    <row r="679" ht="15.75" customHeight="1">
      <c r="C679" s="35"/>
    </row>
    <row r="680" ht="15.75" customHeight="1">
      <c r="C680" s="35"/>
    </row>
    <row r="681" ht="15.75" customHeight="1">
      <c r="C681" s="35"/>
    </row>
    <row r="682" ht="15.75" customHeight="1">
      <c r="C682" s="35"/>
    </row>
    <row r="683" ht="15.75" customHeight="1">
      <c r="C683" s="35"/>
    </row>
    <row r="684" ht="15.75" customHeight="1">
      <c r="C684" s="35"/>
    </row>
    <row r="685" ht="15.75" customHeight="1">
      <c r="C685" s="35"/>
    </row>
    <row r="686" ht="15.75" customHeight="1">
      <c r="C686" s="35"/>
    </row>
    <row r="687" ht="15.75" customHeight="1">
      <c r="C687" s="35"/>
    </row>
    <row r="688" ht="15.75" customHeight="1">
      <c r="C688" s="35"/>
    </row>
    <row r="689" ht="15.75" customHeight="1">
      <c r="C689" s="35"/>
    </row>
    <row r="690" ht="15.75" customHeight="1">
      <c r="C690" s="35"/>
    </row>
    <row r="691" ht="15.75" customHeight="1">
      <c r="C691" s="35"/>
    </row>
    <row r="692" ht="15.75" customHeight="1">
      <c r="C692" s="35"/>
    </row>
    <row r="693" ht="15.75" customHeight="1">
      <c r="C693" s="35"/>
    </row>
    <row r="694" ht="15.75" customHeight="1">
      <c r="C694" s="35"/>
    </row>
    <row r="695" ht="15.75" customHeight="1">
      <c r="C695" s="35"/>
    </row>
    <row r="696" ht="15.75" customHeight="1">
      <c r="C696" s="35"/>
    </row>
    <row r="697" ht="15.75" customHeight="1">
      <c r="C697" s="35"/>
    </row>
    <row r="698" ht="15.75" customHeight="1">
      <c r="C698" s="35"/>
    </row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</sheetData>
  <sheetProtection/>
  <mergeCells count="2">
    <mergeCell ref="A1:F1"/>
    <mergeCell ref="A2:F2"/>
  </mergeCells>
  <printOptions horizontalCentered="1"/>
  <pageMargins left="0.5" right="0.5" top="0.5" bottom="0.5" header="0.5" footer="0.25"/>
  <pageSetup fitToHeight="2" horizontalDpi="600" verticalDpi="600" orientation="portrait" scale="74" r:id="rId1"/>
  <headerFooter alignWithMargins="0">
    <oddFooter>&amp;LEXCEEDS - Value Exceeds Commission Criteria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Beatsch</dc:creator>
  <cp:keywords/>
  <dc:description/>
  <cp:lastModifiedBy>Stacey L. Cochran</cp:lastModifiedBy>
  <cp:lastPrinted>2020-09-25T14:37:06Z</cp:lastPrinted>
  <dcterms:created xsi:type="dcterms:W3CDTF">2000-04-28T15:41:43Z</dcterms:created>
  <dcterms:modified xsi:type="dcterms:W3CDTF">2024-06-27T14:24:09Z</dcterms:modified>
  <cp:category/>
  <cp:version/>
  <cp:contentType/>
  <cp:contentStatus/>
</cp:coreProperties>
</file>